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_1\Desktop\nfe\10.08.2022\КОНКУРСНЫЙ СПИСОК_27 ИЮЛЯ\на сайт КОНКУРС\"/>
    </mc:Choice>
  </mc:AlternateContent>
  <bookViews>
    <workbookView xWindow="0" yWindow="0" windowWidth="13260" windowHeight="12300"/>
  </bookViews>
  <sheets>
    <sheet name="СО_ДОГОВОР_ОЧН" sheetId="2" r:id="rId1"/>
  </sheets>
  <definedNames>
    <definedName name="_xlnm._FilterDatabase" localSheetId="0" hidden="1">СО_ДОГОВОР_ОЧН!$B$15:$V$40</definedName>
    <definedName name="_xlnm.Print_Area" localSheetId="0">СО_ДОГОВОР_ОЧН!$B$1:$S$20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2" l="1"/>
  <c r="I31" i="2"/>
  <c r="H31" i="2" l="1"/>
  <c r="P26" i="2" l="1"/>
  <c r="I26" i="2"/>
  <c r="P20" i="2"/>
  <c r="I20" i="2"/>
  <c r="P33" i="2"/>
  <c r="I33" i="2"/>
  <c r="P29" i="2"/>
  <c r="I29" i="2"/>
  <c r="P22" i="2"/>
  <c r="I22" i="2"/>
  <c r="H33" i="2" l="1"/>
  <c r="H22" i="2"/>
  <c r="H20" i="2"/>
  <c r="H29" i="2"/>
  <c r="H26" i="2"/>
  <c r="V22" i="2" l="1"/>
  <c r="P34" i="2"/>
  <c r="P32" i="2"/>
  <c r="P24" i="2"/>
  <c r="P27" i="2"/>
  <c r="P21" i="2"/>
  <c r="P23" i="2"/>
  <c r="P35" i="2"/>
  <c r="P19" i="2"/>
  <c r="P25" i="2"/>
  <c r="P36" i="2"/>
  <c r="P37" i="2"/>
  <c r="P38" i="2"/>
  <c r="P39" i="2"/>
  <c r="P40" i="2"/>
  <c r="I34" i="2"/>
  <c r="I32" i="2"/>
  <c r="I24" i="2"/>
  <c r="I27" i="2"/>
  <c r="I21" i="2"/>
  <c r="I23" i="2"/>
  <c r="I35" i="2"/>
  <c r="I19" i="2"/>
  <c r="I25" i="2"/>
  <c r="I36" i="2"/>
  <c r="I37" i="2"/>
  <c r="I38" i="2"/>
  <c r="I39" i="2"/>
  <c r="I40" i="2"/>
  <c r="I30" i="2"/>
  <c r="P30" i="2"/>
  <c r="V32" i="2"/>
  <c r="V24" i="2"/>
  <c r="V27" i="2"/>
  <c r="V29" i="2"/>
  <c r="V33" i="2"/>
  <c r="V20" i="2"/>
  <c r="V26" i="2"/>
  <c r="V21" i="2"/>
  <c r="V31" i="2"/>
  <c r="V23" i="2"/>
  <c r="V35" i="2"/>
  <c r="V19" i="2"/>
  <c r="V25" i="2"/>
  <c r="V36" i="2"/>
  <c r="V37" i="2"/>
  <c r="V38" i="2"/>
  <c r="V39" i="2"/>
  <c r="V40" i="2"/>
  <c r="V34" i="2"/>
  <c r="V30" i="2"/>
  <c r="H38" i="2" l="1"/>
  <c r="H25" i="2"/>
  <c r="H35" i="2"/>
  <c r="H24" i="2"/>
  <c r="H23" i="2"/>
  <c r="H36" i="2"/>
  <c r="H21" i="2"/>
  <c r="H37" i="2"/>
  <c r="H27" i="2"/>
  <c r="H32" i="2"/>
  <c r="H34" i="2"/>
  <c r="H39" i="2"/>
  <c r="H19" i="2"/>
  <c r="H30" i="2"/>
  <c r="H40" i="2"/>
</calcChain>
</file>

<file path=xl/sharedStrings.xml><?xml version="1.0" encoding="utf-8"?>
<sst xmlns="http://schemas.openxmlformats.org/spreadsheetml/2006/main" count="137" uniqueCount="77">
  <si>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</si>
  <si>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</si>
  <si>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</si>
  <si>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</si>
  <si>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</si>
  <si>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</si>
  <si>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</si>
  <si>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</si>
  <si>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</si>
  <si>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</si>
  <si>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</si>
  <si>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</si>
  <si>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</si>
  <si>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</si>
  <si>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</si>
  <si>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</si>
  <si>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</si>
  <si>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</si>
  <si>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</si>
  <si>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</si>
  <si>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</si>
  <si>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</si>
  <si>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очная  форма</t>
  </si>
  <si>
    <t>ОБЩ</t>
  </si>
  <si>
    <t>ИЯ</t>
  </si>
  <si>
    <t>ИЯвПД</t>
  </si>
  <si>
    <t>Обществознание</t>
  </si>
  <si>
    <t>Иностранный язык</t>
  </si>
  <si>
    <t>Иностранный язык в профессиональной деятельности</t>
  </si>
  <si>
    <t>СПИСОК АБИТУРИЕНТОВ, ПОДАВШИХ ЗАЯВЛЕНИЯ НА НАПРАВЛЕНИЕ "РЕКЛАМА И СВЯЗИ С ОБЩЕСТВЕННОСТЬЮ"</t>
  </si>
  <si>
    <t>МР</t>
  </si>
  <si>
    <t>ИСТ</t>
  </si>
  <si>
    <t>Маркетинг в рекламе</t>
  </si>
  <si>
    <t>История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</si>
  <si>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(20 мест)</t>
    </r>
  </si>
  <si>
    <t>нет</t>
  </si>
  <si>
    <t>163-100-579 21</t>
  </si>
  <si>
    <t>028-2022</t>
  </si>
  <si>
    <t>149-051-645 63</t>
  </si>
  <si>
    <t>039-2022</t>
  </si>
  <si>
    <t>160-392-618 55</t>
  </si>
  <si>
    <t>041-2022</t>
  </si>
  <si>
    <t>190-045-906 53</t>
  </si>
  <si>
    <t>044-2022</t>
  </si>
  <si>
    <t>163-100-578 20</t>
  </si>
  <si>
    <t>051-2022</t>
  </si>
  <si>
    <t>159-434-470 92</t>
  </si>
  <si>
    <t>082-2022</t>
  </si>
  <si>
    <t>193-310-361 46</t>
  </si>
  <si>
    <t>087-2022</t>
  </si>
  <si>
    <t>163-765-454 95</t>
  </si>
  <si>
    <t>101-2022</t>
  </si>
  <si>
    <t>164-253-673 68</t>
  </si>
  <si>
    <t>102-2022</t>
  </si>
  <si>
    <t>да</t>
  </si>
  <si>
    <t>164-672-615 88</t>
  </si>
  <si>
    <t>069-2022</t>
  </si>
  <si>
    <t>160-809-050 50</t>
  </si>
  <si>
    <t>122-2022</t>
  </si>
  <si>
    <t>159-434-471 93</t>
  </si>
  <si>
    <t>012-2022</t>
  </si>
  <si>
    <t>163-633-169 64</t>
  </si>
  <si>
    <t>143-2022</t>
  </si>
  <si>
    <t>С</t>
  </si>
  <si>
    <t>165-330-518 49</t>
  </si>
  <si>
    <t>153-2022</t>
  </si>
  <si>
    <t>202-628-890 51</t>
  </si>
  <si>
    <t>159-2022</t>
  </si>
  <si>
    <t>143-619-356 63</t>
  </si>
  <si>
    <t>171-2022</t>
  </si>
  <si>
    <t>С/О</t>
  </si>
  <si>
    <t>А</t>
  </si>
  <si>
    <t>К</t>
  </si>
  <si>
    <t>претенденты на коммерческие места</t>
  </si>
  <si>
    <t>Приказ о зачислении</t>
  </si>
  <si>
    <t>№ 225 ЛСС от 11.08.2022</t>
  </si>
  <si>
    <t>бесплатные (АКАДЕМИЧЕСКИЕ)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</si>
</sst>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ont="1" applyFill="1"/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6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0" fillId="4" borderId="0" xfId="0" applyFont="1" applyFill="1"/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15" fillId="4" borderId="0" xfId="0" applyFont="1" applyFill="1"/>
    <xf numFmtId="0" fontId="2" fillId="4" borderId="0" xfId="0" applyFont="1" applyFill="1"/>
    <xf numFmtId="0" fontId="8" fillId="4" borderId="0" xfId="0" applyFont="1" applyFill="1"/>
    <xf numFmtId="0" fontId="13" fillId="4" borderId="0" xfId="0" applyFont="1" applyFill="1"/>
    <xf numFmtId="1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" fillId="4" borderId="0" xfId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5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4" fillId="0" borderId="0" xfId="0" applyFont="1" applyFill="1" applyAlignment="1"/>
    <xf numFmtId="14" fontId="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abSelected="1" topLeftCell="A10" zoomScale="80" zoomScaleNormal="80" zoomScaleSheetLayoutView="100" workbookViewId="0">
      <selection activeCell="F29" sqref="F29"/>
    </sheetView>
  </sheetViews>
  <sheetFormatPr defaultRowHeight="15" x14ac:dyDescent="0.25"/>
  <cols>
    <col min="1" max="1" width="6.42578125" style="9" customWidth="1"/>
    <col min="2" max="2" width="5.7109375" style="5" customWidth="1"/>
    <col min="3" max="3" width="24.5703125" style="87" customWidth="1"/>
    <col min="4" max="4" width="10.85546875" style="87" customWidth="1"/>
    <col min="5" max="5" width="11.7109375" style="87" customWidth="1"/>
    <col min="6" max="6" width="26.140625" style="87" customWidth="1"/>
    <col min="7" max="7" width="16" style="8" customWidth="1"/>
    <col min="8" max="8" width="13.42578125" style="8" customWidth="1"/>
    <col min="9" max="9" width="10.5703125" style="8" customWidth="1"/>
    <col min="10" max="10" width="7.140625" style="2" customWidth="1"/>
    <col min="11" max="11" width="7.5703125" style="2" customWidth="1"/>
    <col min="12" max="12" width="6.42578125" style="2" customWidth="1"/>
    <col min="13" max="13" width="6.7109375" style="2" customWidth="1"/>
    <col min="14" max="14" width="8" style="2" customWidth="1"/>
    <col min="15" max="15" width="9.140625" style="2" bestFit="1" customWidth="1"/>
    <col min="16" max="16" width="11" style="2" customWidth="1"/>
    <col min="17" max="17" width="6.7109375" style="3" customWidth="1"/>
    <col min="18" max="18" width="12.28515625" style="9" customWidth="1"/>
    <col min="19" max="19" width="12.5703125" style="2" customWidth="1"/>
    <col min="20" max="20" width="18.28515625" style="2" customWidth="1"/>
    <col min="21" max="21" width="13.5703125" style="11" customWidth="1"/>
    <col min="22" max="22" width="12.28515625" style="12" customWidth="1"/>
    <col min="23" max="23" width="17.85546875" style="15" customWidth="1"/>
    <col min="24" max="24" width="9.140625" style="15" customWidth="1"/>
    <col min="25" max="25" width="2.42578125" style="15" customWidth="1"/>
    <col min="26" max="26" width="16.28515625" style="18" customWidth="1"/>
    <col min="27" max="28" width="9.140625" style="19" customWidth="1"/>
    <col min="29" max="32" width="9.140625" style="15" customWidth="1"/>
  </cols>
  <sheetData>
    <row r="1" spans="1:32" s="7" customFormat="1" ht="24" customHeight="1" x14ac:dyDescent="0.25">
      <c r="A1" s="9"/>
      <c r="B1" s="101" t="s">
        <v>29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6"/>
      <c r="U1" s="11"/>
      <c r="V1" s="12"/>
      <c r="W1" s="14"/>
      <c r="X1" s="14"/>
      <c r="Y1" s="14"/>
      <c r="Z1" s="16"/>
      <c r="AA1" s="17"/>
      <c r="AB1" s="17"/>
      <c r="AC1" s="14"/>
      <c r="AD1" s="14"/>
      <c r="AE1" s="14"/>
      <c r="AF1" s="14"/>
    </row>
    <row r="2" spans="1:32" ht="12.75" customHeight="1" x14ac:dyDescent="0.25">
      <c r="B2" s="20"/>
      <c r="C2" s="84" t="s">
        <v>22</v>
      </c>
      <c r="D2" s="16"/>
      <c r="E2" s="16"/>
      <c r="F2" s="16"/>
      <c r="G2" s="25"/>
      <c r="H2" s="25"/>
      <c r="I2" s="25"/>
      <c r="J2" s="25"/>
      <c r="K2" s="25"/>
      <c r="L2" s="25"/>
      <c r="M2" s="25"/>
      <c r="N2" s="25"/>
      <c r="O2" s="1"/>
      <c r="P2" s="1"/>
      <c r="T2" s="4"/>
    </row>
    <row r="3" spans="1:32" ht="12.75" customHeight="1" x14ac:dyDescent="0.25">
      <c r="B3" s="21"/>
      <c r="C3" s="85" t="s">
        <v>7</v>
      </c>
      <c r="D3" s="79"/>
      <c r="E3" s="103">
        <v>44783</v>
      </c>
      <c r="F3" s="103"/>
      <c r="G3" s="103"/>
      <c r="H3" s="103"/>
      <c r="I3" s="103"/>
      <c r="J3" s="103"/>
      <c r="K3" s="24"/>
      <c r="L3" s="29"/>
      <c r="M3" s="23"/>
      <c r="N3" s="23"/>
      <c r="O3" s="23"/>
      <c r="P3" s="23"/>
      <c r="Q3" s="1"/>
      <c r="R3" s="1"/>
      <c r="T3" s="4"/>
    </row>
    <row r="4" spans="1:32" ht="12.75" customHeight="1" x14ac:dyDescent="0.25">
      <c r="B4" s="21"/>
      <c r="C4" s="85"/>
      <c r="D4" s="79"/>
      <c r="E4" s="86"/>
      <c r="F4" s="86"/>
      <c r="G4" s="29"/>
      <c r="H4" s="29"/>
      <c r="I4" s="29"/>
      <c r="J4" s="29"/>
      <c r="K4" s="29"/>
      <c r="L4" s="29"/>
      <c r="M4" s="23"/>
      <c r="N4" s="23"/>
      <c r="O4" s="23"/>
      <c r="P4" s="23"/>
      <c r="Q4" s="1"/>
      <c r="R4" s="1"/>
      <c r="T4" s="4"/>
    </row>
    <row r="5" spans="1:32" ht="12.75" customHeight="1" x14ac:dyDescent="0.25">
      <c r="B5" s="21"/>
      <c r="C5" s="85"/>
      <c r="D5" s="79"/>
      <c r="E5" s="86"/>
      <c r="F5" s="86"/>
      <c r="G5" s="29"/>
      <c r="H5" s="103" t="s">
        <v>14</v>
      </c>
      <c r="I5" s="103"/>
      <c r="J5" s="103"/>
      <c r="K5" s="103"/>
      <c r="L5" s="29"/>
      <c r="M5" s="23"/>
      <c r="N5" s="23"/>
      <c r="O5" s="23"/>
      <c r="P5" s="23"/>
      <c r="Q5" s="1"/>
      <c r="R5" s="1"/>
      <c r="T5" s="4"/>
    </row>
    <row r="6" spans="1:32" ht="12.75" customHeight="1" x14ac:dyDescent="0.25">
      <c r="B6" s="21"/>
      <c r="C6" s="95"/>
      <c r="D6" s="95"/>
      <c r="E6" s="95"/>
      <c r="F6" s="95"/>
      <c r="G6" s="95"/>
      <c r="H6" s="37" t="s">
        <v>1</v>
      </c>
      <c r="I6" s="30" t="s">
        <v>15</v>
      </c>
      <c r="J6" s="29"/>
      <c r="K6" s="29"/>
      <c r="L6" s="29"/>
      <c r="M6" s="23"/>
      <c r="N6" s="23"/>
      <c r="O6" s="23"/>
      <c r="P6" s="23" t="s">
        <v>17</v>
      </c>
      <c r="Q6" s="112" t="s">
        <v>20</v>
      </c>
      <c r="R6" s="112"/>
      <c r="S6" s="112"/>
      <c r="T6" s="4"/>
    </row>
    <row r="7" spans="1:32" ht="12.75" customHeight="1" x14ac:dyDescent="0.25">
      <c r="B7" s="21"/>
      <c r="C7" s="95"/>
      <c r="D7" s="95"/>
      <c r="E7" s="95"/>
      <c r="F7" s="95"/>
      <c r="G7" s="95"/>
      <c r="H7" s="37" t="s">
        <v>23</v>
      </c>
      <c r="I7" s="30" t="s">
        <v>26</v>
      </c>
      <c r="J7" s="29"/>
      <c r="K7" s="29"/>
      <c r="L7" s="29"/>
      <c r="M7" s="23"/>
      <c r="N7" s="23"/>
      <c r="O7" s="23"/>
      <c r="P7" s="23" t="s">
        <v>18</v>
      </c>
      <c r="Q7" s="112" t="s">
        <v>21</v>
      </c>
      <c r="R7" s="112"/>
      <c r="S7" s="112"/>
      <c r="T7" s="4"/>
    </row>
    <row r="8" spans="1:32" ht="12.75" customHeight="1" x14ac:dyDescent="0.25">
      <c r="B8" s="21"/>
      <c r="C8" s="95"/>
      <c r="D8" s="95"/>
      <c r="E8" s="95"/>
      <c r="F8" s="95"/>
      <c r="G8" s="95"/>
      <c r="H8" s="29" t="s">
        <v>30</v>
      </c>
      <c r="I8" s="30" t="s">
        <v>32</v>
      </c>
      <c r="J8" s="29"/>
      <c r="K8" s="29"/>
      <c r="L8" s="29"/>
      <c r="M8" s="23"/>
      <c r="N8" s="23"/>
      <c r="O8" s="23"/>
      <c r="P8" s="23"/>
      <c r="Q8" s="1"/>
      <c r="R8" s="1"/>
      <c r="T8" s="4"/>
    </row>
    <row r="9" spans="1:32" ht="12.75" customHeight="1" x14ac:dyDescent="0.25">
      <c r="B9" s="21"/>
      <c r="C9" s="95"/>
      <c r="D9" s="95"/>
      <c r="E9" s="95"/>
      <c r="F9" s="95"/>
      <c r="G9" s="95"/>
      <c r="H9" s="29" t="s">
        <v>31</v>
      </c>
      <c r="I9" s="30" t="s">
        <v>33</v>
      </c>
      <c r="J9" s="29"/>
      <c r="K9" s="29"/>
      <c r="L9" s="29"/>
      <c r="M9" s="23"/>
      <c r="N9" s="23"/>
      <c r="O9" s="23"/>
      <c r="P9" s="23"/>
      <c r="Q9" s="1"/>
      <c r="R9" s="1"/>
      <c r="T9" s="4"/>
    </row>
    <row r="10" spans="1:32" ht="12.75" customHeight="1" x14ac:dyDescent="0.25">
      <c r="B10" s="21"/>
      <c r="C10" s="95"/>
      <c r="D10" s="95"/>
      <c r="E10" s="95"/>
      <c r="F10" s="95"/>
      <c r="G10" s="95"/>
      <c r="H10" s="37" t="s">
        <v>24</v>
      </c>
      <c r="I10" s="30" t="s">
        <v>27</v>
      </c>
      <c r="J10" s="29"/>
      <c r="K10" s="29"/>
      <c r="L10" s="29"/>
      <c r="M10" s="23"/>
      <c r="N10" s="23"/>
      <c r="O10" s="23"/>
      <c r="P10" s="23"/>
      <c r="Q10" s="1"/>
      <c r="R10" s="1"/>
      <c r="T10" s="4"/>
    </row>
    <row r="11" spans="1:32" ht="12.75" customHeight="1" x14ac:dyDescent="0.25">
      <c r="B11" s="21"/>
      <c r="C11" s="95"/>
      <c r="D11" s="95"/>
      <c r="E11" s="95"/>
      <c r="F11" s="95"/>
      <c r="G11" s="95"/>
      <c r="H11" s="37" t="s">
        <v>25</v>
      </c>
      <c r="I11" s="30" t="s">
        <v>28</v>
      </c>
      <c r="J11" s="29"/>
      <c r="K11" s="29"/>
      <c r="L11" s="29"/>
      <c r="M11" s="23"/>
      <c r="N11" s="23"/>
      <c r="O11" s="23"/>
      <c r="P11" s="23"/>
      <c r="Q11" s="1"/>
      <c r="R11" s="1"/>
      <c r="T11" s="4"/>
    </row>
    <row r="12" spans="1:32" ht="14.25" customHeight="1" x14ac:dyDescent="0.25"/>
    <row r="13" spans="1:32" ht="27" customHeight="1" x14ac:dyDescent="0.25">
      <c r="B13" s="107" t="s">
        <v>34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4"/>
    </row>
    <row r="14" spans="1:32" ht="27" customHeight="1" x14ac:dyDescent="0.25">
      <c r="B14" s="61"/>
      <c r="C14" s="88"/>
      <c r="D14" s="88"/>
      <c r="E14" s="88"/>
      <c r="F14" s="8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</row>
    <row r="15" spans="1:32" x14ac:dyDescent="0.25">
      <c r="B15" s="113" t="s">
        <v>0</v>
      </c>
      <c r="C15" s="116" t="s">
        <v>11</v>
      </c>
      <c r="D15" s="104" t="s">
        <v>5</v>
      </c>
      <c r="E15" s="116" t="s">
        <v>9</v>
      </c>
      <c r="F15" s="116" t="s">
        <v>74</v>
      </c>
      <c r="G15" s="116" t="s">
        <v>12</v>
      </c>
      <c r="H15" s="116" t="s">
        <v>10</v>
      </c>
      <c r="I15" s="116" t="s">
        <v>16</v>
      </c>
      <c r="J15" s="40" t="s">
        <v>17</v>
      </c>
      <c r="K15" s="35" t="s">
        <v>17</v>
      </c>
      <c r="L15" s="38" t="s">
        <v>18</v>
      </c>
      <c r="M15" s="108" t="s">
        <v>17</v>
      </c>
      <c r="N15" s="108"/>
      <c r="O15" s="39" t="s">
        <v>18</v>
      </c>
      <c r="P15" s="104" t="s">
        <v>13</v>
      </c>
      <c r="Q15" s="104" t="s">
        <v>2</v>
      </c>
      <c r="R15" s="104" t="s">
        <v>3</v>
      </c>
      <c r="S15" s="104" t="s">
        <v>4</v>
      </c>
      <c r="T15" s="104" t="s">
        <v>19</v>
      </c>
      <c r="U15" s="104" t="s">
        <v>8</v>
      </c>
      <c r="V15" s="109" t="s">
        <v>6</v>
      </c>
    </row>
    <row r="16" spans="1:32" ht="14.45" customHeight="1" x14ac:dyDescent="0.25">
      <c r="B16" s="114"/>
      <c r="C16" s="117"/>
      <c r="D16" s="105"/>
      <c r="E16" s="117"/>
      <c r="F16" s="117"/>
      <c r="G16" s="117"/>
      <c r="H16" s="117"/>
      <c r="I16" s="117"/>
      <c r="J16" s="32" t="s">
        <v>1</v>
      </c>
      <c r="K16" s="31" t="s">
        <v>23</v>
      </c>
      <c r="L16" s="28" t="s">
        <v>30</v>
      </c>
      <c r="M16" s="31" t="s">
        <v>31</v>
      </c>
      <c r="N16" s="31" t="s">
        <v>24</v>
      </c>
      <c r="O16" s="28" t="s">
        <v>25</v>
      </c>
      <c r="P16" s="105"/>
      <c r="Q16" s="105"/>
      <c r="R16" s="105"/>
      <c r="S16" s="105"/>
      <c r="T16" s="105"/>
      <c r="U16" s="105"/>
      <c r="V16" s="110"/>
    </row>
    <row r="17" spans="1:32" ht="26.45" customHeight="1" x14ac:dyDescent="0.25">
      <c r="B17" s="115"/>
      <c r="C17" s="118"/>
      <c r="D17" s="106"/>
      <c r="E17" s="118"/>
      <c r="F17" s="118"/>
      <c r="G17" s="118"/>
      <c r="H17" s="118"/>
      <c r="I17" s="118"/>
      <c r="J17" s="41">
        <v>45</v>
      </c>
      <c r="K17" s="34">
        <v>42</v>
      </c>
      <c r="L17" s="33">
        <v>42</v>
      </c>
      <c r="M17" s="34">
        <v>35</v>
      </c>
      <c r="N17" s="34">
        <v>35</v>
      </c>
      <c r="O17" s="33">
        <v>35</v>
      </c>
      <c r="P17" s="106"/>
      <c r="Q17" s="106"/>
      <c r="R17" s="106"/>
      <c r="S17" s="106"/>
      <c r="T17" s="106"/>
      <c r="U17" s="106"/>
      <c r="V17" s="111"/>
    </row>
    <row r="18" spans="1:32" ht="26.45" customHeight="1" x14ac:dyDescent="0.25">
      <c r="B18" s="89"/>
      <c r="C18" s="98" t="s">
        <v>76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100"/>
    </row>
    <row r="19" spans="1:32" s="77" customFormat="1" ht="18" customHeight="1" x14ac:dyDescent="0.25">
      <c r="A19" s="81" t="s">
        <v>71</v>
      </c>
      <c r="B19" s="62">
        <v>1</v>
      </c>
      <c r="C19" s="70" t="s">
        <v>66</v>
      </c>
      <c r="D19" s="70" t="s">
        <v>67</v>
      </c>
      <c r="E19" s="71" t="s">
        <v>70</v>
      </c>
      <c r="F19" s="71" t="s">
        <v>75</v>
      </c>
      <c r="G19" s="71"/>
      <c r="H19" s="71">
        <f t="shared" ref="H19:H38" si="0">SUM(I19,P19)</f>
        <v>276</v>
      </c>
      <c r="I19" s="71">
        <f t="shared" ref="I19:I38" si="1">SUM(J19:O19)</f>
        <v>267</v>
      </c>
      <c r="J19" s="71">
        <v>91</v>
      </c>
      <c r="K19" s="71">
        <v>82</v>
      </c>
      <c r="L19" s="71"/>
      <c r="M19" s="71"/>
      <c r="N19" s="71">
        <v>94</v>
      </c>
      <c r="O19" s="71"/>
      <c r="P19" s="71">
        <f t="shared" ref="P19:P38" si="2">SUM(Q19:R19)</f>
        <v>9</v>
      </c>
      <c r="Q19" s="71">
        <v>4</v>
      </c>
      <c r="R19" s="71">
        <v>5</v>
      </c>
      <c r="S19" s="71">
        <v>1</v>
      </c>
      <c r="T19" s="71" t="s">
        <v>54</v>
      </c>
      <c r="U19" s="72">
        <v>44763</v>
      </c>
      <c r="V19" s="73">
        <f t="shared" ref="V19:V38" si="3">AVERAGE(J19:O19)</f>
        <v>89</v>
      </c>
      <c r="W19" s="74"/>
      <c r="X19" s="74"/>
      <c r="Y19" s="74"/>
      <c r="Z19" s="75"/>
      <c r="AA19" s="76"/>
      <c r="AB19" s="76"/>
      <c r="AC19" s="74"/>
      <c r="AD19" s="74"/>
      <c r="AE19" s="74"/>
      <c r="AF19" s="74"/>
    </row>
    <row r="20" spans="1:32" s="69" customFormat="1" ht="18" customHeight="1" x14ac:dyDescent="0.25">
      <c r="A20" s="80" t="s">
        <v>71</v>
      </c>
      <c r="B20" s="62">
        <v>2</v>
      </c>
      <c r="C20" s="70" t="s">
        <v>52</v>
      </c>
      <c r="D20" s="70" t="s">
        <v>53</v>
      </c>
      <c r="E20" s="71" t="s">
        <v>70</v>
      </c>
      <c r="F20" s="71" t="s">
        <v>75</v>
      </c>
      <c r="G20" s="71"/>
      <c r="H20" s="71">
        <f t="shared" si="0"/>
        <v>254</v>
      </c>
      <c r="I20" s="71">
        <f t="shared" si="1"/>
        <v>245</v>
      </c>
      <c r="J20" s="71">
        <v>85</v>
      </c>
      <c r="K20" s="71">
        <v>84</v>
      </c>
      <c r="L20" s="71"/>
      <c r="M20" s="71"/>
      <c r="N20" s="71">
        <v>76</v>
      </c>
      <c r="O20" s="71"/>
      <c r="P20" s="71">
        <f t="shared" si="2"/>
        <v>9</v>
      </c>
      <c r="Q20" s="71">
        <v>4</v>
      </c>
      <c r="R20" s="71">
        <v>5</v>
      </c>
      <c r="S20" s="71">
        <v>1</v>
      </c>
      <c r="T20" s="71" t="s">
        <v>54</v>
      </c>
      <c r="U20" s="72">
        <v>44749</v>
      </c>
      <c r="V20" s="73">
        <f t="shared" si="3"/>
        <v>81.666666666666671</v>
      </c>
      <c r="W20" s="66"/>
      <c r="X20" s="66"/>
      <c r="Y20" s="66"/>
      <c r="Z20" s="67"/>
      <c r="AA20" s="68"/>
      <c r="AB20" s="68"/>
      <c r="AC20" s="66"/>
      <c r="AD20" s="66"/>
      <c r="AE20" s="66"/>
      <c r="AF20" s="66"/>
    </row>
    <row r="21" spans="1:32" s="77" customFormat="1" ht="18" customHeight="1" x14ac:dyDescent="0.25">
      <c r="A21" s="81" t="s">
        <v>71</v>
      </c>
      <c r="B21" s="62">
        <v>3</v>
      </c>
      <c r="C21" s="83" t="s">
        <v>57</v>
      </c>
      <c r="D21" s="70" t="s">
        <v>58</v>
      </c>
      <c r="E21" s="71" t="s">
        <v>70</v>
      </c>
      <c r="F21" s="71" t="s">
        <v>75</v>
      </c>
      <c r="G21" s="71"/>
      <c r="H21" s="71">
        <f t="shared" si="0"/>
        <v>252</v>
      </c>
      <c r="I21" s="71">
        <f t="shared" si="1"/>
        <v>243</v>
      </c>
      <c r="J21" s="71">
        <v>85</v>
      </c>
      <c r="K21" s="71">
        <v>80</v>
      </c>
      <c r="L21" s="71"/>
      <c r="M21" s="71"/>
      <c r="N21" s="71">
        <v>78</v>
      </c>
      <c r="O21" s="71"/>
      <c r="P21" s="71">
        <f t="shared" si="2"/>
        <v>9</v>
      </c>
      <c r="Q21" s="71">
        <v>4</v>
      </c>
      <c r="R21" s="71">
        <v>5</v>
      </c>
      <c r="S21" s="71">
        <v>1</v>
      </c>
      <c r="T21" s="71" t="s">
        <v>54</v>
      </c>
      <c r="U21" s="72">
        <v>44753</v>
      </c>
      <c r="V21" s="73">
        <f t="shared" si="3"/>
        <v>81</v>
      </c>
      <c r="W21" s="74"/>
      <c r="X21" s="74"/>
      <c r="Y21" s="74"/>
      <c r="Z21" s="75"/>
      <c r="AA21" s="76"/>
      <c r="AB21" s="76"/>
      <c r="AC21" s="74"/>
      <c r="AD21" s="74"/>
      <c r="AE21" s="74"/>
      <c r="AF21" s="74"/>
    </row>
    <row r="22" spans="1:32" s="77" customFormat="1" ht="18" customHeight="1" x14ac:dyDescent="0.25">
      <c r="A22" s="81" t="s">
        <v>71</v>
      </c>
      <c r="B22" s="62">
        <v>4</v>
      </c>
      <c r="C22" s="70" t="s">
        <v>46</v>
      </c>
      <c r="D22" s="70" t="s">
        <v>47</v>
      </c>
      <c r="E22" s="71" t="s">
        <v>70</v>
      </c>
      <c r="F22" s="71" t="s">
        <v>75</v>
      </c>
      <c r="G22" s="71"/>
      <c r="H22" s="71">
        <f t="shared" si="0"/>
        <v>248</v>
      </c>
      <c r="I22" s="71">
        <f t="shared" si="1"/>
        <v>238</v>
      </c>
      <c r="J22" s="71">
        <v>80</v>
      </c>
      <c r="K22" s="71">
        <v>80</v>
      </c>
      <c r="L22" s="71"/>
      <c r="M22" s="71"/>
      <c r="N22" s="71">
        <v>78</v>
      </c>
      <c r="O22" s="71"/>
      <c r="P22" s="71">
        <f t="shared" si="2"/>
        <v>10</v>
      </c>
      <c r="Q22" s="71">
        <v>6</v>
      </c>
      <c r="R22" s="71">
        <v>4</v>
      </c>
      <c r="S22" s="71">
        <v>1</v>
      </c>
      <c r="T22" s="71" t="s">
        <v>54</v>
      </c>
      <c r="U22" s="72">
        <v>44747</v>
      </c>
      <c r="V22" s="73">
        <f t="shared" si="3"/>
        <v>79.333333333333329</v>
      </c>
      <c r="W22" s="74"/>
      <c r="X22" s="74"/>
      <c r="Y22" s="74"/>
      <c r="Z22" s="75"/>
      <c r="AA22" s="76"/>
      <c r="AB22" s="76"/>
      <c r="AC22" s="74"/>
      <c r="AD22" s="74"/>
      <c r="AE22" s="74"/>
      <c r="AF22" s="74"/>
    </row>
    <row r="23" spans="1:32" s="77" customFormat="1" ht="18" customHeight="1" x14ac:dyDescent="0.25">
      <c r="A23" s="81" t="s">
        <v>71</v>
      </c>
      <c r="B23" s="62">
        <v>5</v>
      </c>
      <c r="C23" s="70" t="s">
        <v>61</v>
      </c>
      <c r="D23" s="70" t="s">
        <v>62</v>
      </c>
      <c r="E23" s="71" t="s">
        <v>70</v>
      </c>
      <c r="F23" s="71" t="s">
        <v>75</v>
      </c>
      <c r="G23" s="71"/>
      <c r="H23" s="71">
        <f t="shared" si="0"/>
        <v>220</v>
      </c>
      <c r="I23" s="71">
        <f t="shared" si="1"/>
        <v>211</v>
      </c>
      <c r="J23" s="71">
        <v>87</v>
      </c>
      <c r="K23" s="71">
        <v>61</v>
      </c>
      <c r="L23" s="71"/>
      <c r="M23" s="71">
        <v>63</v>
      </c>
      <c r="N23" s="71"/>
      <c r="O23" s="71"/>
      <c r="P23" s="71">
        <f t="shared" si="2"/>
        <v>9</v>
      </c>
      <c r="Q23" s="71">
        <v>4</v>
      </c>
      <c r="R23" s="71">
        <v>5</v>
      </c>
      <c r="S23" s="71">
        <v>1</v>
      </c>
      <c r="T23" s="71" t="s">
        <v>54</v>
      </c>
      <c r="U23" s="72">
        <v>44758</v>
      </c>
      <c r="V23" s="73">
        <f t="shared" si="3"/>
        <v>70.333333333333329</v>
      </c>
      <c r="W23" s="74"/>
      <c r="X23" s="74"/>
      <c r="Y23" s="74"/>
      <c r="Z23" s="75"/>
      <c r="AA23" s="76"/>
      <c r="AB23" s="76"/>
      <c r="AC23" s="74"/>
      <c r="AD23" s="74"/>
      <c r="AE23" s="74"/>
      <c r="AF23" s="74"/>
    </row>
    <row r="24" spans="1:32" s="77" customFormat="1" ht="18" customHeight="1" x14ac:dyDescent="0.25">
      <c r="A24" s="81" t="s">
        <v>71</v>
      </c>
      <c r="B24" s="62">
        <v>6</v>
      </c>
      <c r="C24" s="70" t="s">
        <v>42</v>
      </c>
      <c r="D24" s="70" t="s">
        <v>43</v>
      </c>
      <c r="E24" s="71" t="s">
        <v>70</v>
      </c>
      <c r="F24" s="71" t="s">
        <v>75</v>
      </c>
      <c r="G24" s="71"/>
      <c r="H24" s="71">
        <f t="shared" si="0"/>
        <v>218</v>
      </c>
      <c r="I24" s="71">
        <f t="shared" si="1"/>
        <v>213</v>
      </c>
      <c r="J24" s="71">
        <v>64</v>
      </c>
      <c r="K24" s="71">
        <v>58</v>
      </c>
      <c r="L24" s="71"/>
      <c r="M24" s="71"/>
      <c r="N24" s="71">
        <v>91</v>
      </c>
      <c r="O24" s="71"/>
      <c r="P24" s="71">
        <f t="shared" si="2"/>
        <v>5</v>
      </c>
      <c r="Q24" s="71"/>
      <c r="R24" s="71">
        <v>5</v>
      </c>
      <c r="S24" s="71">
        <v>1</v>
      </c>
      <c r="T24" s="71" t="s">
        <v>35</v>
      </c>
      <c r="U24" s="72">
        <v>44741</v>
      </c>
      <c r="V24" s="73">
        <f t="shared" si="3"/>
        <v>71</v>
      </c>
      <c r="W24" s="74"/>
      <c r="X24" s="74"/>
      <c r="Y24" s="74"/>
      <c r="Z24" s="75"/>
      <c r="AA24" s="76"/>
      <c r="AB24" s="76"/>
      <c r="AC24" s="74"/>
      <c r="AD24" s="74"/>
      <c r="AE24" s="74"/>
      <c r="AF24" s="74"/>
    </row>
    <row r="25" spans="1:32" s="69" customFormat="1" ht="18" customHeight="1" x14ac:dyDescent="0.25">
      <c r="A25" s="80" t="s">
        <v>71</v>
      </c>
      <c r="B25" s="62">
        <v>7</v>
      </c>
      <c r="C25" s="63" t="s">
        <v>68</v>
      </c>
      <c r="D25" s="63" t="s">
        <v>69</v>
      </c>
      <c r="E25" s="62" t="s">
        <v>70</v>
      </c>
      <c r="F25" s="71" t="s">
        <v>75</v>
      </c>
      <c r="G25" s="62"/>
      <c r="H25" s="62">
        <f t="shared" si="0"/>
        <v>214</v>
      </c>
      <c r="I25" s="62">
        <f t="shared" si="1"/>
        <v>210</v>
      </c>
      <c r="J25" s="62">
        <v>80</v>
      </c>
      <c r="K25" s="62">
        <v>57</v>
      </c>
      <c r="L25" s="62"/>
      <c r="M25" s="62"/>
      <c r="N25" s="62">
        <v>73</v>
      </c>
      <c r="O25" s="62"/>
      <c r="P25" s="62">
        <f t="shared" si="2"/>
        <v>4</v>
      </c>
      <c r="Q25" s="62"/>
      <c r="R25" s="62">
        <v>4</v>
      </c>
      <c r="S25" s="62">
        <v>1</v>
      </c>
      <c r="T25" s="62" t="s">
        <v>35</v>
      </c>
      <c r="U25" s="64">
        <v>44767</v>
      </c>
      <c r="V25" s="65">
        <f t="shared" si="3"/>
        <v>70</v>
      </c>
      <c r="W25" s="66"/>
      <c r="X25" s="66"/>
      <c r="Y25" s="66"/>
      <c r="Z25" s="67"/>
      <c r="AA25" s="68"/>
      <c r="AB25" s="68"/>
      <c r="AC25" s="66"/>
      <c r="AD25" s="66"/>
      <c r="AE25" s="66"/>
      <c r="AF25" s="66"/>
    </row>
    <row r="26" spans="1:32" s="77" customFormat="1" ht="18" customHeight="1" x14ac:dyDescent="0.25">
      <c r="A26" s="81" t="s">
        <v>71</v>
      </c>
      <c r="B26" s="62">
        <v>8</v>
      </c>
      <c r="C26" s="70" t="s">
        <v>55</v>
      </c>
      <c r="D26" s="70" t="s">
        <v>56</v>
      </c>
      <c r="E26" s="71" t="s">
        <v>70</v>
      </c>
      <c r="F26" s="71" t="s">
        <v>75</v>
      </c>
      <c r="G26" s="71"/>
      <c r="H26" s="71">
        <f t="shared" si="0"/>
        <v>207</v>
      </c>
      <c r="I26" s="71">
        <f t="shared" si="1"/>
        <v>202</v>
      </c>
      <c r="J26" s="71">
        <v>70</v>
      </c>
      <c r="K26" s="71">
        <v>67</v>
      </c>
      <c r="L26" s="71"/>
      <c r="M26" s="71"/>
      <c r="N26" s="71">
        <v>65</v>
      </c>
      <c r="O26" s="71"/>
      <c r="P26" s="71">
        <f t="shared" si="2"/>
        <v>5</v>
      </c>
      <c r="Q26" s="71"/>
      <c r="R26" s="71">
        <v>5</v>
      </c>
      <c r="S26" s="71">
        <v>1</v>
      </c>
      <c r="T26" s="71" t="s">
        <v>35</v>
      </c>
      <c r="U26" s="72">
        <v>44746</v>
      </c>
      <c r="V26" s="73">
        <f t="shared" si="3"/>
        <v>67.333333333333329</v>
      </c>
      <c r="W26" s="74"/>
      <c r="X26" s="74"/>
      <c r="Y26" s="74"/>
      <c r="Z26" s="75"/>
      <c r="AA26" s="76"/>
      <c r="AB26" s="76"/>
      <c r="AC26" s="74"/>
      <c r="AD26" s="74"/>
      <c r="AE26" s="74"/>
      <c r="AF26" s="74"/>
    </row>
    <row r="27" spans="1:32" s="77" customFormat="1" ht="18" customHeight="1" x14ac:dyDescent="0.25">
      <c r="A27" s="81" t="s">
        <v>71</v>
      </c>
      <c r="B27" s="62">
        <v>9</v>
      </c>
      <c r="C27" s="70" t="s">
        <v>44</v>
      </c>
      <c r="D27" s="70" t="s">
        <v>45</v>
      </c>
      <c r="E27" s="71" t="s">
        <v>70</v>
      </c>
      <c r="F27" s="71" t="s">
        <v>75</v>
      </c>
      <c r="G27" s="71"/>
      <c r="H27" s="71">
        <f>SUM(I27,P27)</f>
        <v>186</v>
      </c>
      <c r="I27" s="71">
        <f>SUM(J27:O27)</f>
        <v>181</v>
      </c>
      <c r="J27" s="71">
        <v>72</v>
      </c>
      <c r="K27" s="71">
        <v>58</v>
      </c>
      <c r="L27" s="71"/>
      <c r="M27" s="71">
        <v>51</v>
      </c>
      <c r="N27" s="71"/>
      <c r="O27" s="71"/>
      <c r="P27" s="71">
        <f>SUM(Q27:R27)</f>
        <v>5</v>
      </c>
      <c r="Q27" s="71"/>
      <c r="R27" s="71">
        <v>5</v>
      </c>
      <c r="S27" s="71">
        <v>1</v>
      </c>
      <c r="T27" s="71" t="s">
        <v>35</v>
      </c>
      <c r="U27" s="72">
        <v>44743</v>
      </c>
      <c r="V27" s="73">
        <f>AVERAGE(J27:O27)</f>
        <v>60.333333333333336</v>
      </c>
      <c r="W27" s="74"/>
      <c r="X27" s="74"/>
      <c r="Y27" s="74"/>
      <c r="Z27" s="75"/>
      <c r="AA27" s="76"/>
      <c r="AB27" s="76"/>
      <c r="AC27" s="74"/>
      <c r="AD27" s="74"/>
      <c r="AE27" s="74"/>
      <c r="AF27" s="74"/>
    </row>
    <row r="28" spans="1:32" s="94" customFormat="1" ht="22.5" x14ac:dyDescent="0.25">
      <c r="A28" s="90"/>
      <c r="B28" s="22"/>
      <c r="C28" s="98" t="s">
        <v>73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100"/>
      <c r="W28" s="91"/>
      <c r="X28" s="91"/>
      <c r="Y28" s="91"/>
      <c r="Z28" s="92"/>
      <c r="AA28" s="93"/>
      <c r="AB28" s="93"/>
      <c r="AC28" s="91"/>
      <c r="AD28" s="91"/>
      <c r="AE28" s="91"/>
      <c r="AF28" s="91"/>
    </row>
    <row r="29" spans="1:32" s="52" customFormat="1" ht="81" customHeight="1" x14ac:dyDescent="0.25">
      <c r="A29" s="8" t="s">
        <v>71</v>
      </c>
      <c r="B29" s="22">
        <v>10</v>
      </c>
      <c r="C29" s="45" t="s">
        <v>48</v>
      </c>
      <c r="D29" s="45" t="s">
        <v>49</v>
      </c>
      <c r="E29" s="22" t="s">
        <v>63</v>
      </c>
      <c r="F29" s="27"/>
      <c r="G29" s="22"/>
      <c r="H29" s="22">
        <f>SUM(I29,P29)</f>
        <v>200</v>
      </c>
      <c r="I29" s="22">
        <f>SUM(J29:O29)</f>
        <v>197</v>
      </c>
      <c r="J29" s="22">
        <v>64</v>
      </c>
      <c r="K29" s="22">
        <v>72</v>
      </c>
      <c r="L29" s="22"/>
      <c r="M29" s="22"/>
      <c r="N29" s="22">
        <v>61</v>
      </c>
      <c r="O29" s="22"/>
      <c r="P29" s="22">
        <f>SUM(Q29:R29)</f>
        <v>3</v>
      </c>
      <c r="Q29" s="22"/>
      <c r="R29" s="22">
        <v>3</v>
      </c>
      <c r="S29" s="22">
        <v>1</v>
      </c>
      <c r="T29" s="22" t="s">
        <v>35</v>
      </c>
      <c r="U29" s="96">
        <v>44747</v>
      </c>
      <c r="V29" s="97">
        <f>AVERAGE(J29:O29)</f>
        <v>65.666666666666671</v>
      </c>
      <c r="W29" s="49"/>
      <c r="X29" s="49"/>
      <c r="Y29" s="49"/>
      <c r="Z29" s="50"/>
      <c r="AA29" s="51"/>
      <c r="AB29" s="51"/>
      <c r="AC29" s="49"/>
      <c r="AD29" s="49"/>
      <c r="AE29" s="49"/>
      <c r="AF29" s="49"/>
    </row>
    <row r="30" spans="1:32" s="58" customFormat="1" x14ac:dyDescent="0.25">
      <c r="A30" s="82" t="s">
        <v>72</v>
      </c>
      <c r="B30" s="22">
        <v>11</v>
      </c>
      <c r="C30" s="28" t="s">
        <v>36</v>
      </c>
      <c r="D30" s="28" t="s">
        <v>37</v>
      </c>
      <c r="E30" s="27" t="s">
        <v>70</v>
      </c>
      <c r="F30" s="27"/>
      <c r="G30" s="27"/>
      <c r="H30" s="27">
        <f t="shared" si="0"/>
        <v>183</v>
      </c>
      <c r="I30" s="27">
        <f t="shared" si="1"/>
        <v>178</v>
      </c>
      <c r="J30" s="42">
        <v>70</v>
      </c>
      <c r="K30" s="36">
        <v>63</v>
      </c>
      <c r="L30" s="27"/>
      <c r="M30" s="36">
        <v>45</v>
      </c>
      <c r="N30" s="36"/>
      <c r="O30" s="27"/>
      <c r="P30" s="26">
        <f t="shared" si="2"/>
        <v>5</v>
      </c>
      <c r="Q30" s="26"/>
      <c r="R30" s="26">
        <v>5</v>
      </c>
      <c r="S30" s="26">
        <v>1</v>
      </c>
      <c r="T30" s="26" t="s">
        <v>35</v>
      </c>
      <c r="U30" s="53">
        <v>44741</v>
      </c>
      <c r="V30" s="54">
        <f t="shared" si="3"/>
        <v>59.333333333333336</v>
      </c>
      <c r="W30" s="55"/>
      <c r="X30" s="55"/>
      <c r="Y30" s="55"/>
      <c r="Z30" s="56"/>
      <c r="AA30" s="57"/>
      <c r="AB30" s="57"/>
      <c r="AC30" s="55"/>
      <c r="AD30" s="55"/>
      <c r="AE30" s="55"/>
      <c r="AF30" s="55"/>
    </row>
    <row r="31" spans="1:32" s="58" customFormat="1" x14ac:dyDescent="0.25">
      <c r="A31" s="82" t="s">
        <v>72</v>
      </c>
      <c r="B31" s="22">
        <v>12</v>
      </c>
      <c r="C31" s="28" t="s">
        <v>59</v>
      </c>
      <c r="D31" s="28" t="s">
        <v>60</v>
      </c>
      <c r="E31" s="27" t="s">
        <v>70</v>
      </c>
      <c r="F31" s="27"/>
      <c r="G31" s="27"/>
      <c r="H31" s="27">
        <f>SUM(I31,P31)</f>
        <v>173</v>
      </c>
      <c r="I31" s="27">
        <f>SUM(J31:O31)</f>
        <v>168</v>
      </c>
      <c r="J31" s="42">
        <v>67</v>
      </c>
      <c r="K31" s="36">
        <v>59</v>
      </c>
      <c r="L31" s="27"/>
      <c r="M31" s="36">
        <v>42</v>
      </c>
      <c r="N31" s="27"/>
      <c r="O31" s="27"/>
      <c r="P31" s="27">
        <f>SUM(Q31:R31)</f>
        <v>5</v>
      </c>
      <c r="Q31" s="27"/>
      <c r="R31" s="27">
        <v>5</v>
      </c>
      <c r="S31" s="27">
        <v>1</v>
      </c>
      <c r="T31" s="27" t="s">
        <v>35</v>
      </c>
      <c r="U31" s="78">
        <v>44739</v>
      </c>
      <c r="V31" s="54">
        <f>AVERAGE(J31:O31)</f>
        <v>56</v>
      </c>
      <c r="W31" s="55"/>
      <c r="X31" s="55"/>
      <c r="Y31" s="55"/>
      <c r="Z31" s="56"/>
      <c r="AA31" s="57"/>
      <c r="AB31" s="57"/>
      <c r="AC31" s="55"/>
      <c r="AD31" s="55"/>
      <c r="AE31" s="55"/>
      <c r="AF31" s="55"/>
    </row>
    <row r="32" spans="1:32" s="58" customFormat="1" x14ac:dyDescent="0.25">
      <c r="A32" s="82" t="s">
        <v>72</v>
      </c>
      <c r="B32" s="22">
        <v>13</v>
      </c>
      <c r="C32" s="28" t="s">
        <v>40</v>
      </c>
      <c r="D32" s="28" t="s">
        <v>41</v>
      </c>
      <c r="E32" s="27" t="s">
        <v>70</v>
      </c>
      <c r="F32" s="27"/>
      <c r="G32" s="27"/>
      <c r="H32" s="27">
        <f t="shared" si="0"/>
        <v>172</v>
      </c>
      <c r="I32" s="27">
        <f t="shared" si="1"/>
        <v>167</v>
      </c>
      <c r="J32" s="42">
        <v>61</v>
      </c>
      <c r="K32" s="36">
        <v>57</v>
      </c>
      <c r="L32" s="27"/>
      <c r="M32" s="36">
        <v>49</v>
      </c>
      <c r="N32" s="36"/>
      <c r="O32" s="27"/>
      <c r="P32" s="26">
        <f t="shared" si="2"/>
        <v>5</v>
      </c>
      <c r="Q32" s="26"/>
      <c r="R32" s="26">
        <v>5</v>
      </c>
      <c r="S32" s="26">
        <v>1</v>
      </c>
      <c r="T32" s="26" t="s">
        <v>35</v>
      </c>
      <c r="U32" s="53">
        <v>44741</v>
      </c>
      <c r="V32" s="54">
        <f t="shared" si="3"/>
        <v>55.666666666666664</v>
      </c>
      <c r="W32" s="55"/>
      <c r="X32" s="55"/>
      <c r="Y32" s="55"/>
      <c r="Z32" s="56"/>
      <c r="AA32" s="57"/>
      <c r="AB32" s="57"/>
      <c r="AC32" s="55"/>
      <c r="AD32" s="55"/>
      <c r="AE32" s="55"/>
      <c r="AF32" s="55"/>
    </row>
    <row r="33" spans="1:32" s="48" customFormat="1" x14ac:dyDescent="0.25">
      <c r="A33" s="9" t="s">
        <v>72</v>
      </c>
      <c r="B33" s="22">
        <v>14</v>
      </c>
      <c r="C33" s="45" t="s">
        <v>50</v>
      </c>
      <c r="D33" s="45" t="s">
        <v>51</v>
      </c>
      <c r="E33" s="22"/>
      <c r="F33" s="22"/>
      <c r="G33" s="22"/>
      <c r="H33" s="22">
        <f t="shared" si="0"/>
        <v>165</v>
      </c>
      <c r="I33" s="22">
        <f t="shared" si="1"/>
        <v>160</v>
      </c>
      <c r="J33" s="46">
        <v>59</v>
      </c>
      <c r="K33" s="47">
        <v>49</v>
      </c>
      <c r="L33" s="22"/>
      <c r="M33" s="47">
        <v>52</v>
      </c>
      <c r="N33" s="47"/>
      <c r="O33" s="22"/>
      <c r="P33" s="44">
        <f t="shared" si="2"/>
        <v>5</v>
      </c>
      <c r="Q33" s="44"/>
      <c r="R33" s="44">
        <v>5</v>
      </c>
      <c r="S33" s="44">
        <v>1</v>
      </c>
      <c r="T33" s="44" t="s">
        <v>35</v>
      </c>
      <c r="U33" s="43">
        <v>44749</v>
      </c>
      <c r="V33" s="13">
        <f t="shared" si="3"/>
        <v>53.333333333333336</v>
      </c>
      <c r="W33" s="15"/>
      <c r="X33" s="15"/>
      <c r="Y33" s="15"/>
      <c r="Z33" s="18"/>
      <c r="AA33" s="19"/>
      <c r="AB33" s="19"/>
      <c r="AC33" s="15"/>
      <c r="AD33" s="15"/>
      <c r="AE33" s="15"/>
      <c r="AF33" s="15"/>
    </row>
    <row r="34" spans="1:32" s="48" customFormat="1" x14ac:dyDescent="0.25">
      <c r="A34" s="9" t="s">
        <v>72</v>
      </c>
      <c r="B34" s="22">
        <v>15</v>
      </c>
      <c r="C34" s="28" t="s">
        <v>38</v>
      </c>
      <c r="D34" s="28" t="s">
        <v>39</v>
      </c>
      <c r="E34" s="27" t="s">
        <v>70</v>
      </c>
      <c r="F34" s="27"/>
      <c r="G34" s="27"/>
      <c r="H34" s="27">
        <f t="shared" si="0"/>
        <v>157</v>
      </c>
      <c r="I34" s="27">
        <f t="shared" si="1"/>
        <v>153</v>
      </c>
      <c r="J34" s="42">
        <v>57</v>
      </c>
      <c r="K34" s="36">
        <v>58</v>
      </c>
      <c r="L34" s="27"/>
      <c r="M34" s="36">
        <v>38</v>
      </c>
      <c r="N34" s="36"/>
      <c r="O34" s="27"/>
      <c r="P34" s="26">
        <f t="shared" si="2"/>
        <v>4</v>
      </c>
      <c r="Q34" s="26"/>
      <c r="R34" s="26">
        <v>4</v>
      </c>
      <c r="S34" s="26">
        <v>1</v>
      </c>
      <c r="T34" s="26" t="s">
        <v>35</v>
      </c>
      <c r="U34" s="53">
        <v>44741</v>
      </c>
      <c r="V34" s="54">
        <f t="shared" si="3"/>
        <v>51</v>
      </c>
      <c r="W34" s="15"/>
      <c r="X34" s="15"/>
      <c r="Y34" s="15"/>
      <c r="Z34" s="18"/>
      <c r="AA34" s="19"/>
      <c r="AB34" s="19"/>
      <c r="AC34" s="15"/>
      <c r="AD34" s="15"/>
      <c r="AE34" s="15"/>
      <c r="AF34" s="15"/>
    </row>
    <row r="35" spans="1:32" s="58" customFormat="1" x14ac:dyDescent="0.25">
      <c r="A35" s="82" t="s">
        <v>72</v>
      </c>
      <c r="B35" s="22">
        <v>16</v>
      </c>
      <c r="C35" s="28" t="s">
        <v>64</v>
      </c>
      <c r="D35" s="28" t="s">
        <v>65</v>
      </c>
      <c r="E35" s="27" t="s">
        <v>70</v>
      </c>
      <c r="F35" s="27"/>
      <c r="G35" s="27"/>
      <c r="H35" s="27">
        <f t="shared" si="0"/>
        <v>139</v>
      </c>
      <c r="I35" s="27">
        <f t="shared" si="1"/>
        <v>135</v>
      </c>
      <c r="J35" s="42">
        <v>48</v>
      </c>
      <c r="K35" s="36">
        <v>44</v>
      </c>
      <c r="L35" s="27"/>
      <c r="M35" s="36">
        <v>43</v>
      </c>
      <c r="N35" s="36"/>
      <c r="O35" s="27"/>
      <c r="P35" s="26">
        <f t="shared" si="2"/>
        <v>4</v>
      </c>
      <c r="Q35" s="26"/>
      <c r="R35" s="26">
        <v>4</v>
      </c>
      <c r="S35" s="26">
        <v>1</v>
      </c>
      <c r="T35" s="27" t="s">
        <v>35</v>
      </c>
      <c r="U35" s="53">
        <v>44762</v>
      </c>
      <c r="V35" s="54">
        <f t="shared" si="3"/>
        <v>45</v>
      </c>
      <c r="W35" s="55"/>
      <c r="X35" s="55"/>
      <c r="Y35" s="55"/>
      <c r="Z35" s="56"/>
      <c r="AA35" s="57"/>
      <c r="AB35" s="57"/>
      <c r="AC35" s="55"/>
      <c r="AD35" s="55"/>
      <c r="AE35" s="55"/>
      <c r="AF35" s="55"/>
    </row>
    <row r="36" spans="1:32" s="48" customFormat="1" x14ac:dyDescent="0.25">
      <c r="A36" s="9"/>
      <c r="B36" s="22">
        <v>17</v>
      </c>
      <c r="C36" s="45"/>
      <c r="D36" s="45"/>
      <c r="E36" s="22"/>
      <c r="F36" s="22"/>
      <c r="G36" s="22"/>
      <c r="H36" s="22">
        <f t="shared" si="0"/>
        <v>0</v>
      </c>
      <c r="I36" s="22">
        <f t="shared" si="1"/>
        <v>0</v>
      </c>
      <c r="J36" s="46"/>
      <c r="K36" s="47"/>
      <c r="L36" s="22"/>
      <c r="M36" s="47"/>
      <c r="N36" s="47"/>
      <c r="O36" s="22"/>
      <c r="P36" s="44">
        <f t="shared" si="2"/>
        <v>0</v>
      </c>
      <c r="Q36" s="44"/>
      <c r="R36" s="44"/>
      <c r="S36" s="44"/>
      <c r="T36" s="44"/>
      <c r="U36" s="10"/>
      <c r="V36" s="13" t="e">
        <f t="shared" si="3"/>
        <v>#DIV/0!</v>
      </c>
      <c r="W36" s="15"/>
      <c r="X36" s="15"/>
      <c r="Y36" s="15"/>
      <c r="Z36" s="18"/>
      <c r="AA36" s="19"/>
      <c r="AB36" s="19"/>
      <c r="AC36" s="15"/>
      <c r="AD36" s="15"/>
      <c r="AE36" s="15"/>
      <c r="AF36" s="15"/>
    </row>
    <row r="37" spans="1:32" s="48" customFormat="1" x14ac:dyDescent="0.25">
      <c r="A37" s="9"/>
      <c r="B37" s="22">
        <v>18</v>
      </c>
      <c r="C37" s="45"/>
      <c r="D37" s="45"/>
      <c r="E37" s="22"/>
      <c r="F37" s="22"/>
      <c r="G37" s="22"/>
      <c r="H37" s="22">
        <f t="shared" si="0"/>
        <v>0</v>
      </c>
      <c r="I37" s="22">
        <f t="shared" si="1"/>
        <v>0</v>
      </c>
      <c r="J37" s="46"/>
      <c r="K37" s="47"/>
      <c r="L37" s="22"/>
      <c r="M37" s="47"/>
      <c r="N37" s="47"/>
      <c r="O37" s="22"/>
      <c r="P37" s="44">
        <f t="shared" si="2"/>
        <v>0</v>
      </c>
      <c r="Q37" s="44"/>
      <c r="R37" s="44"/>
      <c r="S37" s="44"/>
      <c r="T37" s="44"/>
      <c r="U37" s="10"/>
      <c r="V37" s="13" t="e">
        <f t="shared" si="3"/>
        <v>#DIV/0!</v>
      </c>
      <c r="W37" s="15"/>
      <c r="X37" s="15"/>
      <c r="Y37" s="15"/>
      <c r="Z37" s="18"/>
      <c r="AA37" s="19"/>
      <c r="AB37" s="19"/>
      <c r="AC37" s="15"/>
      <c r="AD37" s="15"/>
      <c r="AE37" s="15"/>
      <c r="AF37" s="15"/>
    </row>
    <row r="38" spans="1:32" s="48" customFormat="1" x14ac:dyDescent="0.25">
      <c r="A38" s="9"/>
      <c r="B38" s="22">
        <v>19</v>
      </c>
      <c r="C38" s="45"/>
      <c r="D38" s="45"/>
      <c r="E38" s="22"/>
      <c r="F38" s="22"/>
      <c r="G38" s="22"/>
      <c r="H38" s="22">
        <f t="shared" si="0"/>
        <v>0</v>
      </c>
      <c r="I38" s="22">
        <f t="shared" si="1"/>
        <v>0</v>
      </c>
      <c r="J38" s="46"/>
      <c r="K38" s="47"/>
      <c r="L38" s="22"/>
      <c r="M38" s="47"/>
      <c r="N38" s="47"/>
      <c r="O38" s="22"/>
      <c r="P38" s="44">
        <f t="shared" si="2"/>
        <v>0</v>
      </c>
      <c r="Q38" s="44"/>
      <c r="R38" s="44"/>
      <c r="S38" s="44"/>
      <c r="T38" s="44"/>
      <c r="U38" s="10"/>
      <c r="V38" s="13" t="e">
        <f t="shared" si="3"/>
        <v>#DIV/0!</v>
      </c>
      <c r="W38" s="15"/>
      <c r="X38" s="15"/>
      <c r="Y38" s="15"/>
      <c r="Z38" s="18"/>
      <c r="AA38" s="19"/>
      <c r="AB38" s="19"/>
      <c r="AC38" s="15"/>
      <c r="AD38" s="15"/>
      <c r="AE38" s="15"/>
      <c r="AF38" s="15"/>
    </row>
    <row r="39" spans="1:32" s="48" customFormat="1" x14ac:dyDescent="0.25">
      <c r="A39" s="9"/>
      <c r="B39" s="22">
        <v>20</v>
      </c>
      <c r="C39" s="45"/>
      <c r="D39" s="45"/>
      <c r="E39" s="22"/>
      <c r="F39" s="22"/>
      <c r="G39" s="22"/>
      <c r="H39" s="22">
        <f t="shared" ref="H39:H40" si="4">SUM(I39,P39)</f>
        <v>0</v>
      </c>
      <c r="I39" s="22">
        <f t="shared" ref="I39:I40" si="5">SUM(J39:O39)</f>
        <v>0</v>
      </c>
      <c r="J39" s="46"/>
      <c r="K39" s="47"/>
      <c r="L39" s="22"/>
      <c r="M39" s="47"/>
      <c r="N39" s="47"/>
      <c r="O39" s="22"/>
      <c r="P39" s="44">
        <f t="shared" ref="P39:P40" si="6">SUM(Q39:R39)</f>
        <v>0</v>
      </c>
      <c r="Q39" s="44"/>
      <c r="R39" s="44"/>
      <c r="S39" s="44"/>
      <c r="T39" s="44"/>
      <c r="U39" s="10"/>
      <c r="V39" s="13" t="e">
        <f t="shared" ref="V39:V40" si="7">AVERAGE(J39:O39)</f>
        <v>#DIV/0!</v>
      </c>
      <c r="W39" s="15"/>
      <c r="X39" s="15"/>
      <c r="Y39" s="15"/>
      <c r="Z39" s="18"/>
      <c r="AA39" s="19"/>
      <c r="AB39" s="19"/>
      <c r="AC39" s="15"/>
      <c r="AD39" s="15"/>
      <c r="AE39" s="15"/>
      <c r="AF39" s="15"/>
    </row>
    <row r="40" spans="1:32" s="48" customFormat="1" x14ac:dyDescent="0.25">
      <c r="A40" s="9"/>
      <c r="B40" s="22">
        <v>21</v>
      </c>
      <c r="C40" s="45"/>
      <c r="D40" s="45"/>
      <c r="E40" s="22"/>
      <c r="F40" s="22"/>
      <c r="G40" s="22"/>
      <c r="H40" s="22">
        <f t="shared" si="4"/>
        <v>0</v>
      </c>
      <c r="I40" s="22">
        <f t="shared" si="5"/>
        <v>0</v>
      </c>
      <c r="J40" s="46"/>
      <c r="K40" s="47"/>
      <c r="L40" s="22"/>
      <c r="M40" s="47"/>
      <c r="N40" s="47"/>
      <c r="O40" s="22"/>
      <c r="P40" s="44">
        <f t="shared" si="6"/>
        <v>0</v>
      </c>
      <c r="Q40" s="44"/>
      <c r="R40" s="44"/>
      <c r="S40" s="44"/>
      <c r="T40" s="44"/>
      <c r="U40" s="10"/>
      <c r="V40" s="13" t="e">
        <f t="shared" si="7"/>
        <v>#DIV/0!</v>
      </c>
      <c r="W40" s="15"/>
      <c r="X40" s="15"/>
      <c r="Y40" s="15"/>
      <c r="Z40" s="18"/>
      <c r="AA40" s="19"/>
      <c r="AB40" s="19"/>
      <c r="AC40" s="15"/>
      <c r="AD40" s="15"/>
      <c r="AE40" s="15"/>
      <c r="AF40" s="15"/>
    </row>
  </sheetData>
  <autoFilter ref="B15:V40">
    <filterColumn colId="11" showButton="0"/>
    <sortState ref="B20:W113">
      <sortCondition descending="1" ref="H15:H113"/>
    </sortState>
  </autoFilter>
  <mergeCells count="24">
    <mergeCell ref="Q15:Q17"/>
    <mergeCell ref="R15:R17"/>
    <mergeCell ref="C15:C17"/>
    <mergeCell ref="D15:D17"/>
    <mergeCell ref="E15:E17"/>
    <mergeCell ref="G15:G17"/>
    <mergeCell ref="H15:H17"/>
    <mergeCell ref="F15:F17"/>
    <mergeCell ref="C18:V18"/>
    <mergeCell ref="C28:V28"/>
    <mergeCell ref="B1:S1"/>
    <mergeCell ref="E3:J3"/>
    <mergeCell ref="H5:K5"/>
    <mergeCell ref="S15:S17"/>
    <mergeCell ref="T15:T17"/>
    <mergeCell ref="B13:S13"/>
    <mergeCell ref="M15:N15"/>
    <mergeCell ref="U15:U17"/>
    <mergeCell ref="V15:V17"/>
    <mergeCell ref="Q6:S6"/>
    <mergeCell ref="Q7:S7"/>
    <mergeCell ref="B15:B17"/>
    <mergeCell ref="I15:I17"/>
    <mergeCell ref="P15:P17"/>
  </mergeCells>
  <phoneticPr fontId="12" type="noConversion"/>
  <conditionalFormatting sqref="I15">
    <cfRule type="cellIs" dxfId="26" priority="67" stopIfTrue="1" operator="equal">
      <formula>"Ф.И.О"</formula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4:J40 J17 J19:J27 J29 J31">
    <cfRule type="cellIs" dxfId="25" priority="33" operator="lessThan">
      <formula>45</formula>
    </cfRule>
  </conditionalFormatting>
  <conditionalFormatting sqref="K34:K40 K17:L17 K19:L27 K29:L29 K31:L31">
    <cfRule type="cellIs" dxfId="24" priority="32" operator="lessThan">
      <formula>42</formula>
    </cfRule>
  </conditionalFormatting>
  <conditionalFormatting sqref="L34:L40">
    <cfRule type="cellIs" dxfId="23" priority="31" operator="lessThan">
      <formula>42</formula>
    </cfRule>
  </conditionalFormatting>
  <conditionalFormatting sqref="M34:M40 M17:O17 M19:O27 M29:O29 M31:O31">
    <cfRule type="cellIs" dxfId="22" priority="30" operator="lessThan">
      <formula>35</formula>
    </cfRule>
  </conditionalFormatting>
  <conditionalFormatting sqref="N34:N40">
    <cfRule type="cellIs" dxfId="21" priority="29" operator="lessThan">
      <formula>35</formula>
    </cfRule>
  </conditionalFormatting>
  <conditionalFormatting sqref="O34:O40">
    <cfRule type="cellIs" dxfId="20" priority="28" operator="lessThan">
      <formula>35</formula>
    </cfRule>
  </conditionalFormatting>
  <conditionalFormatting sqref="J23">
    <cfRule type="cellIs" dxfId="19" priority="27" operator="lessThan">
      <formula>45</formula>
    </cfRule>
  </conditionalFormatting>
  <conditionalFormatting sqref="K23">
    <cfRule type="cellIs" dxfId="18" priority="26" operator="lessThan">
      <formula>42</formula>
    </cfRule>
  </conditionalFormatting>
  <conditionalFormatting sqref="L23">
    <cfRule type="cellIs" dxfId="17" priority="25" operator="lessThan">
      <formula>42</formula>
    </cfRule>
  </conditionalFormatting>
  <conditionalFormatting sqref="M23">
    <cfRule type="cellIs" dxfId="16" priority="24" operator="lessThan">
      <formula>35</formula>
    </cfRule>
  </conditionalFormatting>
  <conditionalFormatting sqref="N23">
    <cfRule type="cellIs" dxfId="15" priority="23" operator="lessThan">
      <formula>35</formula>
    </cfRule>
  </conditionalFormatting>
  <conditionalFormatting sqref="O23">
    <cfRule type="cellIs" dxfId="14" priority="22" operator="lessThan">
      <formula>35</formula>
    </cfRule>
  </conditionalFormatting>
  <conditionalFormatting sqref="J30">
    <cfRule type="cellIs" dxfId="13" priority="15" operator="lessThan">
      <formula>45</formula>
    </cfRule>
  </conditionalFormatting>
  <conditionalFormatting sqref="K30">
    <cfRule type="cellIs" dxfId="12" priority="14" operator="lessThan">
      <formula>42</formula>
    </cfRule>
  </conditionalFormatting>
  <conditionalFormatting sqref="L30">
    <cfRule type="cellIs" dxfId="11" priority="13" operator="lessThan">
      <formula>42</formula>
    </cfRule>
  </conditionalFormatting>
  <conditionalFormatting sqref="M30">
    <cfRule type="cellIs" dxfId="10" priority="12" operator="lessThan">
      <formula>35</formula>
    </cfRule>
  </conditionalFormatting>
  <conditionalFormatting sqref="N30">
    <cfRule type="cellIs" dxfId="9" priority="11" operator="lessThan">
      <formula>35</formula>
    </cfRule>
  </conditionalFormatting>
  <conditionalFormatting sqref="O30">
    <cfRule type="cellIs" dxfId="8" priority="10" operator="lessThan">
      <formula>35</formula>
    </cfRule>
  </conditionalFormatting>
  <conditionalFormatting sqref="J32">
    <cfRule type="cellIs" dxfId="7" priority="6" operator="lessThan">
      <formula>45</formula>
    </cfRule>
  </conditionalFormatting>
  <conditionalFormatting sqref="K32:L32">
    <cfRule type="cellIs" dxfId="6" priority="5" operator="lessThan">
      <formula>42</formula>
    </cfRule>
  </conditionalFormatting>
  <conditionalFormatting sqref="M32:O32">
    <cfRule type="cellIs" dxfId="5" priority="4" operator="lessThan">
      <formula>35</formula>
    </cfRule>
  </conditionalFormatting>
  <conditionalFormatting sqref="J33">
    <cfRule type="cellIs" dxfId="4" priority="3" operator="lessThan">
      <formula>45</formula>
    </cfRule>
  </conditionalFormatting>
  <conditionalFormatting sqref="K33:L33">
    <cfRule type="cellIs" dxfId="3" priority="2" operator="lessThan">
      <formula>42</formula>
    </cfRule>
  </conditionalFormatting>
  <conditionalFormatting sqref="M33:O33">
    <cfRule type="cellIs" dxfId="2" priority="1" operator="lessThan">
      <formula>35</formula>
    </cfRule>
  </conditionalFormatting>
  <conditionalFormatting sqref="C13:I14">
    <cfRule type="cellIs" dxfId="1" priority="286" stopIfTrue="1" operator="equal">
      <formula>"Ф.И.О"</formula>
    </cfRule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ellIs" dxfId="0" priority="288" stopIfTrue="1" operator="equal">
      <formula>"Ф.И.О"</formula>
    </cfRule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СО_ДОГОВОР_ОЧН</vt:lpstr>
      <vt:lpstr>СО_ДОГОВОР_ОЧН!Область_печати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Приём 1</cp:lastModifiedBy>
  <cp:lastPrinted>2020-08-19T05:51:48Z</cp:lastPrinted>
  <dcterms:created xsi:type="dcterms:W3CDTF">2016-06-21T15:13:16Z</dcterms:created>
  <dcterms:modified xsi:type="dcterms:W3CDTF">2022-08-11T12:10:13Z</dcterms:modified>
</cp:coreProperties>
</file>