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em_1\Desktop\nfe\10.08.2022\КОНКУРСНЫЙ СПИСОК_27 ИЮЛЯ\на сайт КОНКУРС\"/>
    </mc:Choice>
  </mc:AlternateContent>
  <bookViews>
    <workbookView xWindow="0" yWindow="0" windowWidth="13260" windowHeight="12300"/>
  </bookViews>
  <sheets>
    <sheet name="ПИ_ДОГОВОР_ОЧН" sheetId="2" r:id="rId1"/>
  </sheets>
  <definedNames>
    <definedName name="_xlnm._FilterDatabase" localSheetId="0" hidden="1">ПИ_ДОГОВОР_ОЧН!$A$14:$U$28</definedName>
    <definedName name="_xlnm.Print_Area" localSheetId="0">ПИ_ДОГОВОР_ОЧН!$A$1:$L$26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2" l="1"/>
  <c r="U20" i="2" l="1"/>
  <c r="H20" i="2"/>
  <c r="G20" i="2" s="1"/>
  <c r="O22" i="2" l="1"/>
  <c r="H22" i="2"/>
  <c r="G22" i="2" l="1"/>
  <c r="U22" i="2"/>
  <c r="O25" i="2" l="1"/>
  <c r="H25" i="2"/>
  <c r="G25" i="2" l="1"/>
  <c r="O21" i="2"/>
  <c r="O18" i="2"/>
  <c r="O19" i="2"/>
  <c r="O27" i="2"/>
  <c r="O26" i="2"/>
  <c r="H21" i="2"/>
  <c r="H18" i="2"/>
  <c r="H19" i="2"/>
  <c r="H27" i="2"/>
  <c r="H26" i="2"/>
  <c r="H24" i="2"/>
  <c r="O24" i="2"/>
  <c r="U25" i="2"/>
  <c r="U19" i="2"/>
  <c r="U27" i="2"/>
  <c r="U26" i="2"/>
  <c r="U18" i="2"/>
  <c r="U21" i="2"/>
  <c r="U24" i="2"/>
  <c r="G26" i="2" l="1"/>
  <c r="G19" i="2"/>
  <c r="G21" i="2"/>
  <c r="G18" i="2"/>
  <c r="G24" i="2"/>
  <c r="G27" i="2"/>
</calcChain>
</file>

<file path=xl/sharedStrings.xml><?xml version="1.0" encoding="utf-8"?>
<sst xmlns="http://schemas.openxmlformats.org/spreadsheetml/2006/main" count="89" uniqueCount="61">
  <si>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</si>
  <si>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</si>
  <si>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</si>
  <si>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</si>
  <si>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</si>
  <si>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</si>
  <si>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</si>
  <si>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по состоянию на</t>
  </si>
  <si>
    <t>СПИСОК АБИТУРИЕНТОВ, ПОДАВШИХ ЗАЯВЛЕНИЯ НА НАПРАВЛЕНИЕ "ПРИКЛАДНАЯ ИНФОРМАТИКА"</t>
  </si>
  <si>
    <t>ИКТ</t>
  </si>
  <si>
    <t>МАТ</t>
  </si>
  <si>
    <t>Дата подачи заявления</t>
  </si>
  <si>
    <t>ФИЗ</t>
  </si>
  <si>
    <t>Согласие/ Оригинал</t>
  </si>
  <si>
    <t>Сумма конкурсных баллов</t>
  </si>
  <si>
    <t xml:space="preserve"> СНИЛС / УНИКАЛЬНЫЙ КОД</t>
  </si>
  <si>
    <t>Преимущественное право</t>
  </si>
  <si>
    <t>Сумма ИД
(доп. балл+ соч)</t>
  </si>
  <si>
    <t>ОП</t>
  </si>
  <si>
    <t>УСЛОВНЫЕ СОКРАЩЕНИЯ:</t>
  </si>
  <si>
    <t>ТВМС</t>
  </si>
  <si>
    <t>Информатика и ИКТ</t>
  </si>
  <si>
    <t>Физика</t>
  </si>
  <si>
    <t>Математика (профиль)</t>
  </si>
  <si>
    <t>Основы программирования</t>
  </si>
  <si>
    <t>Теория вероятностей и математическая статистика</t>
  </si>
  <si>
    <t>Русский язык</t>
  </si>
  <si>
    <t>Сумма ЕГЭ/ВИ</t>
  </si>
  <si>
    <t>ОбщП</t>
  </si>
  <si>
    <t>Проф</t>
  </si>
  <si>
    <t>Аттестат с отличием (золотая медаль)
да/нет</t>
  </si>
  <si>
    <t>Общеобразовательный предмет</t>
  </si>
  <si>
    <t>Профильный предмет</t>
  </si>
  <si>
    <r>
      <t xml:space="preserve">На места по договорам с оплатой образовательных услуг </t>
    </r>
    <r>
      <rPr>
        <b/>
        <sz val="11"/>
        <color indexed="10"/>
        <rFont val="Times New Roman"/>
        <family val="1"/>
        <charset val="204"/>
      </rPr>
      <t>(30 мест)</t>
    </r>
  </si>
  <si>
    <t>очная  форма</t>
  </si>
  <si>
    <t>143-253-640 36</t>
  </si>
  <si>
    <t>015-2022</t>
  </si>
  <si>
    <t>нет</t>
  </si>
  <si>
    <t>164-350-475 58</t>
  </si>
  <si>
    <t>054-2022</t>
  </si>
  <si>
    <t>164-028-435 49</t>
  </si>
  <si>
    <t>053-2022</t>
  </si>
  <si>
    <t>208-917-512 79</t>
  </si>
  <si>
    <t>057-2022</t>
  </si>
  <si>
    <t>160-054-166 18</t>
  </si>
  <si>
    <t>092-2022</t>
  </si>
  <si>
    <t>204-394-864 64</t>
  </si>
  <si>
    <t>099-2022</t>
  </si>
  <si>
    <t>199-863-557 64</t>
  </si>
  <si>
    <t>156-2022</t>
  </si>
  <si>
    <t>174-831-736 92</t>
  </si>
  <si>
    <t>157-2022</t>
  </si>
  <si>
    <t>203-101-068 69</t>
  </si>
  <si>
    <t>169-2022</t>
  </si>
  <si>
    <t>С/О</t>
  </si>
  <si>
    <t>C/O</t>
  </si>
  <si>
    <t>C/О</t>
  </si>
  <si>
    <t>претенденты на коммерческие места</t>
  </si>
  <si>
    <t>Приказ о зачислении</t>
  </si>
  <si>
    <t>№ 122 ЛСС от 11.08.2022</t>
  </si>
  <si>
    <t xml:space="preserve"> бесплатные (АКАДЕМИЧЕСКИЕ)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</si>
</sst>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1" fillId="0" borderId="0" xfId="0" applyFont="1" applyAlignment="1"/>
    <xf numFmtId="14" fontId="2" fillId="0" borderId="0" xfId="0" applyNumberFormat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0" xfId="0" applyFont="1"/>
    <xf numFmtId="14" fontId="2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5" fillId="0" borderId="0" xfId="0" applyFont="1"/>
    <xf numFmtId="0" fontId="2" fillId="0" borderId="0" xfId="0" applyFont="1"/>
    <xf numFmtId="0" fontId="8" fillId="0" borderId="0" xfId="0" applyFont="1"/>
    <xf numFmtId="0" fontId="13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vertical="center" wrapText="1"/>
    </xf>
    <xf numFmtId="0" fontId="15" fillId="4" borderId="0" xfId="0" applyFont="1" applyFill="1"/>
    <xf numFmtId="0" fontId="2" fillId="4" borderId="0" xfId="0" applyFont="1" applyFill="1"/>
    <xf numFmtId="0" fontId="8" fillId="4" borderId="0" xfId="0" applyFont="1" applyFill="1"/>
    <xf numFmtId="0" fontId="13" fillId="4" borderId="0" xfId="0" applyFont="1" applyFill="1"/>
    <xf numFmtId="0" fontId="8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5" fillId="0" borderId="0" xfId="0" applyFont="1" applyFill="1"/>
    <xf numFmtId="0" fontId="2" fillId="0" borderId="0" xfId="0" applyFont="1" applyFill="1"/>
    <xf numFmtId="0" fontId="8" fillId="0" borderId="0" xfId="0" applyFont="1" applyFill="1"/>
    <xf numFmtId="0" fontId="13" fillId="0" borderId="0" xfId="0" applyFont="1" applyFill="1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/>
    <xf numFmtId="0" fontId="10" fillId="0" borderId="0" xfId="0" applyFont="1" applyBorder="1"/>
    <xf numFmtId="0" fontId="0" fillId="0" borderId="0" xfId="0" applyFont="1" applyBorder="1"/>
    <xf numFmtId="14" fontId="8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zoomScale="90" zoomScaleNormal="90" zoomScaleSheetLayoutView="100" workbookViewId="0">
      <selection activeCell="E8" sqref="E8"/>
    </sheetView>
  </sheetViews>
  <sheetFormatPr defaultRowHeight="15" x14ac:dyDescent="0.25"/>
  <cols>
    <col min="1" max="1" width="5.7109375" style="6" customWidth="1"/>
    <col min="2" max="2" width="21.42578125" style="9" customWidth="1"/>
    <col min="3" max="3" width="10.85546875" style="9" customWidth="1"/>
    <col min="4" max="4" width="11.7109375" style="9" customWidth="1"/>
    <col min="5" max="5" width="26.7109375" style="9" customWidth="1"/>
    <col min="6" max="6" width="14.140625" style="9" customWidth="1"/>
    <col min="7" max="7" width="13.42578125" style="9" customWidth="1"/>
    <col min="8" max="8" width="10.5703125" style="9" customWidth="1"/>
    <col min="9" max="11" width="6.42578125" style="2" customWidth="1"/>
    <col min="12" max="12" width="6.7109375" style="2" customWidth="1"/>
    <col min="13" max="13" width="8" style="2" customWidth="1"/>
    <col min="14" max="14" width="9.140625" style="2" bestFit="1" customWidth="1"/>
    <col min="15" max="15" width="11" style="2" customWidth="1"/>
    <col min="16" max="16" width="6.7109375" style="3" customWidth="1"/>
    <col min="17" max="17" width="12.28515625" style="10" customWidth="1"/>
    <col min="18" max="18" width="12.5703125" style="2" customWidth="1"/>
    <col min="19" max="19" width="18.28515625" style="2" customWidth="1"/>
    <col min="20" max="20" width="13.5703125" style="11" customWidth="1"/>
    <col min="21" max="21" width="12.28515625" style="12" customWidth="1"/>
    <col min="22" max="22" width="17.85546875" style="16" customWidth="1"/>
    <col min="23" max="23" width="9.140625" style="16" customWidth="1"/>
    <col min="24" max="24" width="2.42578125" style="16" customWidth="1"/>
    <col min="25" max="25" width="16.28515625" style="19" customWidth="1"/>
    <col min="26" max="27" width="9.140625" style="20" customWidth="1"/>
    <col min="28" max="31" width="9.140625" style="16" customWidth="1"/>
  </cols>
  <sheetData>
    <row r="1" spans="1:31" s="8" customFormat="1" ht="24" customHeight="1" x14ac:dyDescent="0.25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7"/>
      <c r="T1" s="11"/>
      <c r="U1" s="12"/>
      <c r="V1" s="15"/>
      <c r="W1" s="15"/>
      <c r="X1" s="15"/>
      <c r="Y1" s="17"/>
      <c r="Z1" s="18"/>
      <c r="AA1" s="18"/>
      <c r="AB1" s="15"/>
      <c r="AC1" s="15"/>
      <c r="AD1" s="15"/>
      <c r="AE1" s="15"/>
    </row>
    <row r="2" spans="1:31" ht="12.75" customHeight="1" x14ac:dyDescent="0.25">
      <c r="A2" s="21"/>
      <c r="B2" s="33" t="s">
        <v>34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"/>
      <c r="O2" s="1"/>
      <c r="S2" s="4"/>
    </row>
    <row r="3" spans="1:31" ht="12.75" customHeight="1" x14ac:dyDescent="0.25">
      <c r="A3" s="22"/>
      <c r="B3" s="14" t="s">
        <v>7</v>
      </c>
      <c r="C3" s="26"/>
      <c r="D3" s="84">
        <v>44783</v>
      </c>
      <c r="E3" s="84"/>
      <c r="F3" s="84"/>
      <c r="G3" s="84"/>
      <c r="H3" s="84"/>
      <c r="I3" s="84"/>
      <c r="J3" s="25"/>
      <c r="K3" s="32"/>
      <c r="L3" s="24"/>
      <c r="M3" s="24"/>
      <c r="N3" s="24"/>
      <c r="O3" s="24"/>
      <c r="P3" s="1"/>
      <c r="Q3" s="1"/>
      <c r="S3" s="4"/>
    </row>
    <row r="4" spans="1:31" ht="12.75" customHeight="1" x14ac:dyDescent="0.25">
      <c r="A4" s="22"/>
      <c r="B4" s="14"/>
      <c r="C4" s="26"/>
      <c r="D4" s="32"/>
      <c r="E4" s="81"/>
      <c r="F4" s="32"/>
      <c r="G4" s="32"/>
      <c r="H4" s="32"/>
      <c r="I4" s="32"/>
      <c r="J4" s="32"/>
      <c r="K4" s="32"/>
      <c r="L4" s="24"/>
      <c r="M4" s="24"/>
      <c r="N4" s="24"/>
      <c r="O4" s="24"/>
      <c r="P4" s="1"/>
      <c r="Q4" s="1"/>
      <c r="S4" s="4"/>
    </row>
    <row r="5" spans="1:31" ht="12.75" customHeight="1" x14ac:dyDescent="0.25">
      <c r="A5" s="22"/>
      <c r="B5" s="14"/>
      <c r="C5" s="26"/>
      <c r="D5" s="32"/>
      <c r="E5" s="81"/>
      <c r="F5" s="32"/>
      <c r="G5" s="84" t="s">
        <v>19</v>
      </c>
      <c r="H5" s="84"/>
      <c r="I5" s="84"/>
      <c r="J5" s="84"/>
      <c r="K5" s="32"/>
      <c r="L5" s="24"/>
      <c r="M5" s="24"/>
      <c r="N5" s="24"/>
      <c r="O5" s="24"/>
      <c r="P5" s="1"/>
      <c r="Q5" s="1"/>
      <c r="S5" s="4"/>
    </row>
    <row r="6" spans="1:31" ht="12.75" customHeight="1" x14ac:dyDescent="0.25">
      <c r="A6" s="22"/>
      <c r="B6" s="14"/>
      <c r="C6" s="26"/>
      <c r="D6" s="32"/>
      <c r="E6" s="81"/>
      <c r="F6" s="32"/>
      <c r="G6" s="32" t="s">
        <v>9</v>
      </c>
      <c r="H6" s="34" t="s">
        <v>21</v>
      </c>
      <c r="I6" s="32"/>
      <c r="J6" s="32"/>
      <c r="K6" s="32"/>
      <c r="L6" s="24"/>
      <c r="M6" s="24"/>
      <c r="N6" s="24"/>
      <c r="O6" s="24" t="s">
        <v>28</v>
      </c>
      <c r="P6" s="97" t="s">
        <v>31</v>
      </c>
      <c r="Q6" s="97"/>
      <c r="R6" s="97"/>
      <c r="S6" s="4"/>
    </row>
    <row r="7" spans="1:31" ht="12.75" customHeight="1" x14ac:dyDescent="0.25">
      <c r="A7" s="22"/>
      <c r="B7" s="67"/>
      <c r="C7" s="67"/>
      <c r="D7" s="67"/>
      <c r="E7" s="67"/>
      <c r="F7" s="67"/>
      <c r="G7" s="32" t="s">
        <v>12</v>
      </c>
      <c r="H7" s="34" t="s">
        <v>22</v>
      </c>
      <c r="I7" s="32"/>
      <c r="J7" s="32"/>
      <c r="K7" s="32"/>
      <c r="L7" s="24"/>
      <c r="M7" s="24"/>
      <c r="N7" s="24"/>
      <c r="O7" s="24" t="s">
        <v>29</v>
      </c>
      <c r="P7" s="97" t="s">
        <v>32</v>
      </c>
      <c r="Q7" s="97"/>
      <c r="R7" s="97"/>
      <c r="S7" s="4"/>
    </row>
    <row r="8" spans="1:31" ht="12.75" customHeight="1" x14ac:dyDescent="0.25">
      <c r="A8" s="22"/>
      <c r="B8" s="67"/>
      <c r="C8" s="67"/>
      <c r="D8" s="67"/>
      <c r="E8" s="67"/>
      <c r="F8" s="67"/>
      <c r="G8" s="32" t="s">
        <v>10</v>
      </c>
      <c r="H8" s="34" t="s">
        <v>23</v>
      </c>
      <c r="I8" s="32"/>
      <c r="J8" s="32"/>
      <c r="K8" s="32"/>
      <c r="L8" s="24"/>
      <c r="M8" s="24"/>
      <c r="N8" s="24"/>
      <c r="O8" s="24"/>
      <c r="P8" s="1"/>
      <c r="Q8" s="1"/>
      <c r="S8" s="4"/>
    </row>
    <row r="9" spans="1:31" ht="12.75" customHeight="1" x14ac:dyDescent="0.25">
      <c r="A9" s="22"/>
      <c r="B9" s="67"/>
      <c r="C9" s="67"/>
      <c r="D9" s="67"/>
      <c r="E9" s="67"/>
      <c r="F9" s="67"/>
      <c r="G9" s="32" t="s">
        <v>18</v>
      </c>
      <c r="H9" s="34" t="s">
        <v>24</v>
      </c>
      <c r="I9" s="32"/>
      <c r="J9" s="32"/>
      <c r="K9" s="32"/>
      <c r="L9" s="24"/>
      <c r="M9" s="24"/>
      <c r="N9" s="24"/>
      <c r="O9" s="24"/>
      <c r="P9" s="1"/>
      <c r="Q9" s="1"/>
      <c r="S9" s="4"/>
    </row>
    <row r="10" spans="1:31" ht="12.75" customHeight="1" x14ac:dyDescent="0.25">
      <c r="A10" s="22"/>
      <c r="B10" s="67"/>
      <c r="C10" s="67"/>
      <c r="D10" s="67"/>
      <c r="E10" s="67"/>
      <c r="F10" s="67"/>
      <c r="G10" s="32" t="s">
        <v>20</v>
      </c>
      <c r="H10" s="34" t="s">
        <v>25</v>
      </c>
      <c r="I10" s="32"/>
      <c r="J10" s="32"/>
      <c r="K10" s="32"/>
      <c r="L10" s="24"/>
      <c r="M10" s="24"/>
      <c r="N10" s="24"/>
      <c r="O10" s="24"/>
      <c r="P10" s="1"/>
      <c r="Q10" s="1"/>
      <c r="S10" s="4"/>
    </row>
    <row r="11" spans="1:31" ht="12.75" customHeight="1" x14ac:dyDescent="0.25">
      <c r="A11" s="22"/>
      <c r="B11" s="67"/>
      <c r="C11" s="67"/>
      <c r="D11" s="67"/>
      <c r="E11" s="67"/>
      <c r="F11" s="67"/>
      <c r="G11" s="32" t="s">
        <v>1</v>
      </c>
      <c r="H11" s="34" t="s">
        <v>26</v>
      </c>
      <c r="I11" s="32"/>
      <c r="J11" s="32"/>
      <c r="K11" s="32"/>
      <c r="L11" s="24"/>
      <c r="M11" s="24"/>
      <c r="N11" s="24"/>
      <c r="O11" s="24"/>
      <c r="P11" s="1"/>
      <c r="Q11" s="1"/>
      <c r="S11" s="4"/>
    </row>
    <row r="12" spans="1:31" ht="14.25" customHeight="1" x14ac:dyDescent="0.25"/>
    <row r="13" spans="1:31" ht="27" customHeight="1" x14ac:dyDescent="0.25">
      <c r="A13" s="100" t="s">
        <v>33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4"/>
    </row>
    <row r="14" spans="1:31" x14ac:dyDescent="0.25">
      <c r="A14" s="88" t="s">
        <v>0</v>
      </c>
      <c r="B14" s="88" t="s">
        <v>15</v>
      </c>
      <c r="C14" s="85" t="s">
        <v>5</v>
      </c>
      <c r="D14" s="88" t="s">
        <v>13</v>
      </c>
      <c r="E14" s="88" t="s">
        <v>58</v>
      </c>
      <c r="F14" s="88" t="s">
        <v>16</v>
      </c>
      <c r="G14" s="88" t="s">
        <v>14</v>
      </c>
      <c r="H14" s="88" t="s">
        <v>27</v>
      </c>
      <c r="I14" s="98" t="s">
        <v>28</v>
      </c>
      <c r="J14" s="99"/>
      <c r="K14" s="28" t="s">
        <v>29</v>
      </c>
      <c r="L14" s="36" t="s">
        <v>28</v>
      </c>
      <c r="M14" s="28" t="s">
        <v>29</v>
      </c>
      <c r="N14" s="37" t="s">
        <v>28</v>
      </c>
      <c r="O14" s="85" t="s">
        <v>17</v>
      </c>
      <c r="P14" s="85" t="s">
        <v>2</v>
      </c>
      <c r="Q14" s="85" t="s">
        <v>3</v>
      </c>
      <c r="R14" s="85" t="s">
        <v>4</v>
      </c>
      <c r="S14" s="85" t="s">
        <v>30</v>
      </c>
      <c r="T14" s="85" t="s">
        <v>11</v>
      </c>
      <c r="U14" s="94" t="s">
        <v>6</v>
      </c>
    </row>
    <row r="15" spans="1:31" ht="14.45" customHeight="1" x14ac:dyDescent="0.25">
      <c r="A15" s="89"/>
      <c r="B15" s="89"/>
      <c r="C15" s="86"/>
      <c r="D15" s="89"/>
      <c r="E15" s="89"/>
      <c r="F15" s="89"/>
      <c r="G15" s="89"/>
      <c r="H15" s="89"/>
      <c r="I15" s="35" t="s">
        <v>9</v>
      </c>
      <c r="J15" s="35" t="s">
        <v>12</v>
      </c>
      <c r="K15" s="5" t="s">
        <v>18</v>
      </c>
      <c r="L15" s="35" t="s">
        <v>10</v>
      </c>
      <c r="M15" s="5" t="s">
        <v>20</v>
      </c>
      <c r="N15" s="38" t="s">
        <v>1</v>
      </c>
      <c r="O15" s="86"/>
      <c r="P15" s="86"/>
      <c r="Q15" s="86"/>
      <c r="R15" s="86"/>
      <c r="S15" s="86"/>
      <c r="T15" s="86"/>
      <c r="U15" s="95"/>
    </row>
    <row r="16" spans="1:31" ht="26.45" customHeight="1" x14ac:dyDescent="0.25">
      <c r="A16" s="90"/>
      <c r="B16" s="90"/>
      <c r="C16" s="87"/>
      <c r="D16" s="90"/>
      <c r="E16" s="90"/>
      <c r="F16" s="90"/>
      <c r="G16" s="90"/>
      <c r="H16" s="90"/>
      <c r="I16" s="40">
        <v>40</v>
      </c>
      <c r="J16" s="40">
        <v>36</v>
      </c>
      <c r="K16" s="39">
        <v>40</v>
      </c>
      <c r="L16" s="40">
        <v>33</v>
      </c>
      <c r="M16" s="39">
        <v>33</v>
      </c>
      <c r="N16" s="53">
        <v>41</v>
      </c>
      <c r="O16" s="87"/>
      <c r="P16" s="87"/>
      <c r="Q16" s="87"/>
      <c r="R16" s="87"/>
      <c r="S16" s="87"/>
      <c r="T16" s="87"/>
      <c r="U16" s="96"/>
    </row>
    <row r="17" spans="1:31" ht="26.45" customHeight="1" x14ac:dyDescent="0.25">
      <c r="A17" s="66"/>
      <c r="B17" s="91" t="s">
        <v>60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3"/>
    </row>
    <row r="18" spans="1:31" s="60" customFormat="1" ht="18.75" customHeight="1" x14ac:dyDescent="0.25">
      <c r="A18" s="61">
        <v>1</v>
      </c>
      <c r="B18" s="65" t="s">
        <v>40</v>
      </c>
      <c r="C18" s="62" t="s">
        <v>41</v>
      </c>
      <c r="D18" s="56" t="s">
        <v>54</v>
      </c>
      <c r="E18" s="56" t="s">
        <v>59</v>
      </c>
      <c r="F18" s="56"/>
      <c r="G18" s="56">
        <f t="shared" ref="G18:G27" si="0">SUM(H18,O18)</f>
        <v>239</v>
      </c>
      <c r="H18" s="56">
        <f t="shared" ref="H18:H27" si="1">SUM(I18:N18)</f>
        <v>234</v>
      </c>
      <c r="I18" s="56">
        <v>88</v>
      </c>
      <c r="J18" s="56"/>
      <c r="K18" s="56"/>
      <c r="L18" s="56">
        <v>76</v>
      </c>
      <c r="M18" s="56"/>
      <c r="N18" s="56">
        <v>70</v>
      </c>
      <c r="O18" s="56">
        <f t="shared" ref="O18:O27" si="2">SUM(P18:Q18)</f>
        <v>5</v>
      </c>
      <c r="P18" s="56"/>
      <c r="Q18" s="56">
        <v>5</v>
      </c>
      <c r="R18" s="56">
        <v>1</v>
      </c>
      <c r="S18" s="56" t="s">
        <v>37</v>
      </c>
      <c r="T18" s="63">
        <v>44743</v>
      </c>
      <c r="U18" s="64">
        <f t="shared" ref="U18:U27" si="3">AVERAGE(I18:N18)</f>
        <v>78</v>
      </c>
      <c r="V18" s="57"/>
      <c r="W18" s="57"/>
      <c r="X18" s="57"/>
      <c r="Y18" s="58"/>
      <c r="Z18" s="59"/>
      <c r="AA18" s="59"/>
      <c r="AB18" s="57"/>
      <c r="AC18" s="57"/>
      <c r="AD18" s="57"/>
      <c r="AE18" s="57"/>
    </row>
    <row r="19" spans="1:31" s="60" customFormat="1" x14ac:dyDescent="0.25">
      <c r="A19" s="61">
        <v>2</v>
      </c>
      <c r="B19" s="62" t="s">
        <v>46</v>
      </c>
      <c r="C19" s="62" t="s">
        <v>47</v>
      </c>
      <c r="D19" s="56" t="s">
        <v>54</v>
      </c>
      <c r="E19" s="56" t="s">
        <v>59</v>
      </c>
      <c r="F19" s="56"/>
      <c r="G19" s="56">
        <f t="shared" si="0"/>
        <v>189</v>
      </c>
      <c r="H19" s="56">
        <f t="shared" si="1"/>
        <v>184</v>
      </c>
      <c r="I19" s="56">
        <v>46</v>
      </c>
      <c r="J19" s="56"/>
      <c r="K19" s="56"/>
      <c r="L19" s="56">
        <v>66</v>
      </c>
      <c r="M19" s="56"/>
      <c r="N19" s="56">
        <v>72</v>
      </c>
      <c r="O19" s="56">
        <f t="shared" si="2"/>
        <v>5</v>
      </c>
      <c r="P19" s="56"/>
      <c r="Q19" s="56">
        <v>5</v>
      </c>
      <c r="R19" s="56">
        <v>1</v>
      </c>
      <c r="S19" s="56" t="s">
        <v>37</v>
      </c>
      <c r="T19" s="63">
        <v>44749</v>
      </c>
      <c r="U19" s="64">
        <f t="shared" si="3"/>
        <v>61.333333333333336</v>
      </c>
      <c r="V19" s="57"/>
      <c r="W19" s="57"/>
      <c r="X19" s="57"/>
      <c r="Y19" s="58"/>
      <c r="Z19" s="59"/>
      <c r="AA19" s="59"/>
      <c r="AB19" s="57"/>
      <c r="AC19" s="57"/>
      <c r="AD19" s="57"/>
      <c r="AE19" s="57"/>
    </row>
    <row r="20" spans="1:31" s="60" customFormat="1" x14ac:dyDescent="0.25">
      <c r="A20" s="61">
        <v>3</v>
      </c>
      <c r="B20" s="62" t="s">
        <v>48</v>
      </c>
      <c r="C20" s="62" t="s">
        <v>49</v>
      </c>
      <c r="D20" s="56" t="s">
        <v>54</v>
      </c>
      <c r="E20" s="56" t="s">
        <v>59</v>
      </c>
      <c r="F20" s="56"/>
      <c r="G20" s="56">
        <f t="shared" si="0"/>
        <v>188</v>
      </c>
      <c r="H20" s="56">
        <f t="shared" si="1"/>
        <v>188</v>
      </c>
      <c r="I20" s="56">
        <v>43</v>
      </c>
      <c r="J20" s="56"/>
      <c r="K20" s="56"/>
      <c r="L20" s="56">
        <v>72</v>
      </c>
      <c r="M20" s="56"/>
      <c r="N20" s="56">
        <v>73</v>
      </c>
      <c r="O20" s="56">
        <f t="shared" si="2"/>
        <v>0</v>
      </c>
      <c r="P20" s="56"/>
      <c r="Q20" s="56"/>
      <c r="R20" s="56">
        <v>1</v>
      </c>
      <c r="S20" s="56" t="s">
        <v>37</v>
      </c>
      <c r="T20" s="63">
        <v>44762</v>
      </c>
      <c r="U20" s="64">
        <f t="shared" si="3"/>
        <v>62.666666666666664</v>
      </c>
      <c r="V20" s="57"/>
      <c r="W20" s="57"/>
      <c r="X20" s="57"/>
      <c r="Y20" s="58"/>
      <c r="Z20" s="59"/>
      <c r="AA20" s="59"/>
      <c r="AB20" s="57"/>
      <c r="AC20" s="57"/>
      <c r="AD20" s="57"/>
      <c r="AE20" s="57"/>
    </row>
    <row r="21" spans="1:31" s="60" customFormat="1" x14ac:dyDescent="0.25">
      <c r="A21" s="61">
        <v>4</v>
      </c>
      <c r="B21" s="62" t="s">
        <v>38</v>
      </c>
      <c r="C21" s="62" t="s">
        <v>39</v>
      </c>
      <c r="D21" s="56" t="s">
        <v>54</v>
      </c>
      <c r="E21" s="56" t="s">
        <v>59</v>
      </c>
      <c r="F21" s="56"/>
      <c r="G21" s="56">
        <f>SUM(H21,O21)</f>
        <v>185</v>
      </c>
      <c r="H21" s="56">
        <f>SUM(I21:N21)</f>
        <v>180</v>
      </c>
      <c r="I21" s="56">
        <v>56</v>
      </c>
      <c r="J21" s="56"/>
      <c r="K21" s="56"/>
      <c r="L21" s="56">
        <v>58</v>
      </c>
      <c r="M21" s="56"/>
      <c r="N21" s="56">
        <v>66</v>
      </c>
      <c r="O21" s="56">
        <f>SUM(P21:Q21)</f>
        <v>5</v>
      </c>
      <c r="P21" s="56"/>
      <c r="Q21" s="56">
        <v>5</v>
      </c>
      <c r="R21" s="56">
        <v>1</v>
      </c>
      <c r="S21" s="56" t="s">
        <v>37</v>
      </c>
      <c r="T21" s="63">
        <v>44743</v>
      </c>
      <c r="U21" s="64">
        <f>AVERAGE(I21:N21)</f>
        <v>60</v>
      </c>
      <c r="V21" s="57"/>
      <c r="W21" s="57"/>
      <c r="X21" s="57"/>
      <c r="Y21" s="58"/>
      <c r="Z21" s="59"/>
      <c r="AA21" s="59"/>
      <c r="AB21" s="57"/>
      <c r="AC21" s="57"/>
      <c r="AD21" s="57"/>
      <c r="AE21" s="57"/>
    </row>
    <row r="22" spans="1:31" s="60" customFormat="1" x14ac:dyDescent="0.25">
      <c r="A22" s="61">
        <v>5</v>
      </c>
      <c r="B22" s="62" t="s">
        <v>44</v>
      </c>
      <c r="C22" s="62" t="s">
        <v>45</v>
      </c>
      <c r="D22" s="56" t="s">
        <v>55</v>
      </c>
      <c r="E22" s="56" t="s">
        <v>59</v>
      </c>
      <c r="F22" s="56"/>
      <c r="G22" s="56">
        <f>SUM(H22,O22)</f>
        <v>187</v>
      </c>
      <c r="H22" s="56">
        <f>SUM(I22:N22)</f>
        <v>179</v>
      </c>
      <c r="I22" s="56">
        <v>59</v>
      </c>
      <c r="J22" s="56"/>
      <c r="K22" s="56"/>
      <c r="L22" s="56">
        <v>64</v>
      </c>
      <c r="M22" s="56"/>
      <c r="N22" s="56">
        <v>56</v>
      </c>
      <c r="O22" s="56">
        <f>SUM(P22:Q22)</f>
        <v>8</v>
      </c>
      <c r="P22" s="56">
        <v>3</v>
      </c>
      <c r="Q22" s="56">
        <v>5</v>
      </c>
      <c r="R22" s="56">
        <v>1</v>
      </c>
      <c r="S22" s="56" t="s">
        <v>37</v>
      </c>
      <c r="T22" s="63">
        <v>44748</v>
      </c>
      <c r="U22" s="64">
        <f>AVERAGE(I22:N22)</f>
        <v>59.666666666666664</v>
      </c>
      <c r="V22" s="57"/>
      <c r="W22" s="57"/>
      <c r="X22" s="57"/>
      <c r="Y22" s="58"/>
      <c r="Z22" s="59"/>
      <c r="AA22" s="59"/>
      <c r="AB22" s="57"/>
      <c r="AC22" s="57"/>
      <c r="AD22" s="57"/>
      <c r="AE22" s="57"/>
    </row>
    <row r="23" spans="1:31" s="71" customFormat="1" ht="22.5" x14ac:dyDescent="0.25">
      <c r="A23" s="39"/>
      <c r="B23" s="91" t="s">
        <v>57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3"/>
      <c r="V23" s="68"/>
      <c r="W23" s="68"/>
      <c r="X23" s="68"/>
      <c r="Y23" s="69"/>
      <c r="Z23" s="70"/>
      <c r="AA23" s="70"/>
      <c r="AB23" s="68"/>
      <c r="AC23" s="68"/>
      <c r="AD23" s="68"/>
      <c r="AE23" s="68"/>
    </row>
    <row r="24" spans="1:31" s="44" customFormat="1" x14ac:dyDescent="0.25">
      <c r="A24" s="23">
        <v>6</v>
      </c>
      <c r="B24" s="55" t="s">
        <v>35</v>
      </c>
      <c r="C24" s="31" t="s">
        <v>36</v>
      </c>
      <c r="D24" s="30" t="s">
        <v>54</v>
      </c>
      <c r="E24" s="30"/>
      <c r="F24" s="30"/>
      <c r="G24" s="30">
        <f t="shared" si="0"/>
        <v>181</v>
      </c>
      <c r="H24" s="30">
        <f t="shared" si="1"/>
        <v>176</v>
      </c>
      <c r="I24" s="52"/>
      <c r="J24" s="52">
        <v>47</v>
      </c>
      <c r="K24" s="30"/>
      <c r="L24" s="52">
        <v>58</v>
      </c>
      <c r="M24" s="30"/>
      <c r="N24" s="54">
        <v>71</v>
      </c>
      <c r="O24" s="29">
        <f t="shared" si="2"/>
        <v>5</v>
      </c>
      <c r="P24" s="30"/>
      <c r="Q24" s="30">
        <v>5</v>
      </c>
      <c r="R24" s="29">
        <v>1</v>
      </c>
      <c r="S24" s="29" t="s">
        <v>37</v>
      </c>
      <c r="T24" s="45">
        <v>44739</v>
      </c>
      <c r="U24" s="46">
        <f t="shared" si="3"/>
        <v>58.666666666666664</v>
      </c>
      <c r="V24" s="16"/>
      <c r="W24" s="16"/>
      <c r="X24" s="16"/>
      <c r="Y24" s="19"/>
      <c r="Z24" s="20"/>
      <c r="AA24" s="20"/>
      <c r="AB24" s="16"/>
      <c r="AC24" s="16"/>
      <c r="AD24" s="16"/>
      <c r="AE24" s="16"/>
    </row>
    <row r="25" spans="1:31" x14ac:dyDescent="0.25">
      <c r="A25" s="23">
        <v>7</v>
      </c>
      <c r="B25" s="31" t="s">
        <v>42</v>
      </c>
      <c r="C25" s="31" t="s">
        <v>43</v>
      </c>
      <c r="D25" s="30" t="s">
        <v>56</v>
      </c>
      <c r="E25" s="30"/>
      <c r="F25" s="30"/>
      <c r="G25" s="30">
        <f t="shared" si="0"/>
        <v>146</v>
      </c>
      <c r="H25" s="30">
        <f t="shared" si="1"/>
        <v>141</v>
      </c>
      <c r="I25" s="52">
        <v>40</v>
      </c>
      <c r="J25" s="35"/>
      <c r="K25" s="5"/>
      <c r="L25" s="35">
        <v>46</v>
      </c>
      <c r="M25" s="5"/>
      <c r="N25" s="38">
        <v>55</v>
      </c>
      <c r="O25" s="29">
        <f t="shared" si="2"/>
        <v>5</v>
      </c>
      <c r="P25" s="29"/>
      <c r="Q25" s="29">
        <v>5</v>
      </c>
      <c r="R25" s="29">
        <v>1</v>
      </c>
      <c r="S25" s="29" t="s">
        <v>37</v>
      </c>
      <c r="T25" s="45">
        <v>44743</v>
      </c>
      <c r="U25" s="46">
        <f t="shared" si="3"/>
        <v>47</v>
      </c>
    </row>
    <row r="26" spans="1:31" s="50" customFormat="1" x14ac:dyDescent="0.25">
      <c r="A26" s="23">
        <v>8</v>
      </c>
      <c r="B26" s="31" t="s">
        <v>52</v>
      </c>
      <c r="C26" s="31" t="s">
        <v>53</v>
      </c>
      <c r="D26" s="30" t="s">
        <v>54</v>
      </c>
      <c r="E26" s="30"/>
      <c r="F26" s="30"/>
      <c r="G26" s="30">
        <f t="shared" si="0"/>
        <v>125</v>
      </c>
      <c r="H26" s="30">
        <f t="shared" si="1"/>
        <v>121</v>
      </c>
      <c r="I26" s="52"/>
      <c r="J26" s="52">
        <v>43</v>
      </c>
      <c r="K26" s="30"/>
      <c r="L26" s="52">
        <v>34</v>
      </c>
      <c r="M26" s="30"/>
      <c r="N26" s="30">
        <v>44</v>
      </c>
      <c r="O26" s="29">
        <f t="shared" si="2"/>
        <v>4</v>
      </c>
      <c r="P26" s="29"/>
      <c r="Q26" s="29">
        <v>4</v>
      </c>
      <c r="R26" s="29">
        <v>1</v>
      </c>
      <c r="S26" s="29" t="s">
        <v>37</v>
      </c>
      <c r="T26" s="45">
        <v>44767</v>
      </c>
      <c r="U26" s="46">
        <f t="shared" si="3"/>
        <v>40.333333333333336</v>
      </c>
      <c r="V26" s="47"/>
      <c r="W26" s="47"/>
      <c r="X26" s="47"/>
      <c r="Y26" s="48"/>
      <c r="Z26" s="49"/>
      <c r="AA26" s="49"/>
      <c r="AB26" s="47"/>
      <c r="AC26" s="47"/>
      <c r="AD26" s="47"/>
      <c r="AE26" s="47"/>
    </row>
    <row r="27" spans="1:31" s="44" customFormat="1" ht="17.25" customHeight="1" x14ac:dyDescent="0.25">
      <c r="A27" s="23">
        <v>9</v>
      </c>
      <c r="B27" s="42" t="s">
        <v>50</v>
      </c>
      <c r="C27" s="42" t="s">
        <v>51</v>
      </c>
      <c r="D27" s="42"/>
      <c r="E27" s="42"/>
      <c r="F27" s="23"/>
      <c r="G27" s="23">
        <f t="shared" si="0"/>
        <v>0</v>
      </c>
      <c r="H27" s="23">
        <f t="shared" si="1"/>
        <v>0</v>
      </c>
      <c r="I27" s="51"/>
      <c r="J27" s="51"/>
      <c r="K27" s="23"/>
      <c r="L27" s="51"/>
      <c r="M27" s="23"/>
      <c r="N27" s="23"/>
      <c r="O27" s="43">
        <f t="shared" si="2"/>
        <v>0</v>
      </c>
      <c r="P27" s="43"/>
      <c r="Q27" s="43"/>
      <c r="R27" s="43">
        <v>1</v>
      </c>
      <c r="S27" s="43" t="s">
        <v>37</v>
      </c>
      <c r="T27" s="41">
        <v>44762</v>
      </c>
      <c r="U27" s="13" t="e">
        <f t="shared" si="3"/>
        <v>#DIV/0!</v>
      </c>
      <c r="V27" s="16"/>
      <c r="W27" s="16"/>
      <c r="X27" s="16"/>
      <c r="Y27" s="19"/>
      <c r="Z27" s="20"/>
      <c r="AA27" s="20"/>
      <c r="AB27" s="16"/>
      <c r="AC27" s="16"/>
      <c r="AD27" s="16"/>
      <c r="AE27" s="16"/>
    </row>
    <row r="28" spans="1:31" s="80" customFormat="1" ht="17.25" customHeight="1" x14ac:dyDescent="0.25">
      <c r="A28" s="72"/>
      <c r="B28" s="73"/>
      <c r="C28" s="73"/>
      <c r="D28" s="73"/>
      <c r="E28" s="73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4"/>
      <c r="Q28" s="74"/>
      <c r="R28" s="74"/>
      <c r="S28" s="74"/>
      <c r="T28" s="75"/>
      <c r="U28" s="76"/>
      <c r="V28" s="77"/>
      <c r="W28" s="77"/>
      <c r="X28" s="77"/>
      <c r="Y28" s="78"/>
      <c r="Z28" s="79"/>
      <c r="AA28" s="79"/>
      <c r="AB28" s="77"/>
      <c r="AC28" s="77"/>
      <c r="AD28" s="77"/>
      <c r="AE28" s="77"/>
    </row>
  </sheetData>
  <autoFilter ref="A14:U28">
    <filterColumn colId="8" showButton="0"/>
    <sortState ref="A20:V42">
      <sortCondition descending="1" ref="G15:G42"/>
    </sortState>
  </autoFilter>
  <mergeCells count="24">
    <mergeCell ref="B17:U17"/>
    <mergeCell ref="B23:U23"/>
    <mergeCell ref="T14:T16"/>
    <mergeCell ref="U14:U16"/>
    <mergeCell ref="P6:R6"/>
    <mergeCell ref="P7:R7"/>
    <mergeCell ref="G14:G16"/>
    <mergeCell ref="H14:H16"/>
    <mergeCell ref="I14:J14"/>
    <mergeCell ref="O14:O16"/>
    <mergeCell ref="P14:P16"/>
    <mergeCell ref="S14:S16"/>
    <mergeCell ref="A13:R13"/>
    <mergeCell ref="Q14:Q16"/>
    <mergeCell ref="A1:R1"/>
    <mergeCell ref="D3:I3"/>
    <mergeCell ref="G5:J5"/>
    <mergeCell ref="R14:R16"/>
    <mergeCell ref="A14:A16"/>
    <mergeCell ref="B14:B16"/>
    <mergeCell ref="C14:C16"/>
    <mergeCell ref="D14:D16"/>
    <mergeCell ref="F14:F16"/>
    <mergeCell ref="E14:E16"/>
  </mergeCells>
  <phoneticPr fontId="12" type="noConversion"/>
  <conditionalFormatting sqref="H14">
    <cfRule type="cellIs" dxfId="15" priority="88" stopIfTrue="1" operator="equal">
      <formula>"Ф.И.О"</formula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 K16 K24 K21:K22 I24 I21:I22 K19 I19 K26:K27 I26:I27">
    <cfRule type="cellIs" dxfId="14" priority="66" operator="lessThan">
      <formula>40</formula>
    </cfRule>
  </conditionalFormatting>
  <conditionalFormatting sqref="J16 J24 J21:J22 J19 J26:J27">
    <cfRule type="cellIs" dxfId="13" priority="65" operator="lessThan">
      <formula>36</formula>
    </cfRule>
  </conditionalFormatting>
  <conditionalFormatting sqref="L16:M16 L24:M24 L21:M22 L19:M19 L26:M27">
    <cfRule type="cellIs" dxfId="12" priority="63" operator="lessThan">
      <formula>33</formula>
    </cfRule>
  </conditionalFormatting>
  <conditionalFormatting sqref="N16 N24 N21:N22 N19 N26:N27">
    <cfRule type="cellIs" dxfId="11" priority="61" operator="lessThan">
      <formula>41</formula>
    </cfRule>
  </conditionalFormatting>
  <conditionalFormatting sqref="I18 K18">
    <cfRule type="cellIs" dxfId="10" priority="54" operator="lessThan">
      <formula>42</formula>
    </cfRule>
  </conditionalFormatting>
  <conditionalFormatting sqref="J18 L18:M18">
    <cfRule type="cellIs" dxfId="9" priority="53" operator="lessThan">
      <formula>36</formula>
    </cfRule>
  </conditionalFormatting>
  <conditionalFormatting sqref="N18">
    <cfRule type="cellIs" dxfId="8" priority="52" operator="lessThan">
      <formula>44</formula>
    </cfRule>
  </conditionalFormatting>
  <conditionalFormatting sqref="I20 K20">
    <cfRule type="cellIs" dxfId="7" priority="33" operator="lessThan">
      <formula>42</formula>
    </cfRule>
  </conditionalFormatting>
  <conditionalFormatting sqref="J20 L20:M20">
    <cfRule type="cellIs" dxfId="6" priority="32" operator="lessThan">
      <formula>36</formula>
    </cfRule>
  </conditionalFormatting>
  <conditionalFormatting sqref="N20">
    <cfRule type="cellIs" dxfId="5" priority="31" operator="lessThan">
      <formula>44</formula>
    </cfRule>
  </conditionalFormatting>
  <conditionalFormatting sqref="B14">
    <cfRule type="cellIs" dxfId="4" priority="309" stopIfTrue="1" operator="equal">
      <formula>"Ф.И.О"</formula>
    </cfRule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5 I25">
    <cfRule type="cellIs" dxfId="3" priority="3" operator="lessThan">
      <formula>42</formula>
    </cfRule>
  </conditionalFormatting>
  <conditionalFormatting sqref="L25:M25 J25">
    <cfRule type="cellIs" dxfId="2" priority="2" operator="lessThan">
      <formula>36</formula>
    </cfRule>
  </conditionalFormatting>
  <conditionalFormatting sqref="N25">
    <cfRule type="cellIs" dxfId="1" priority="1" operator="lessThan">
      <formula>44</formula>
    </cfRule>
  </conditionalFormatting>
  <conditionalFormatting sqref="B13:H13">
    <cfRule type="cellIs" dxfId="0" priority="311" stopIfTrue="1" operator="equal">
      <formula>"Ф.И.О"</formula>
    </cfRule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ПИ_ДОГОВОР_ОЧН</vt:lpstr>
      <vt:lpstr>ПИ_ДОГОВОР_ОЧН!Область_печати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Приём 1</cp:lastModifiedBy>
  <cp:lastPrinted>2022-08-02T04:58:49Z</cp:lastPrinted>
  <dcterms:created xsi:type="dcterms:W3CDTF">2016-06-21T15:13:16Z</dcterms:created>
  <dcterms:modified xsi:type="dcterms:W3CDTF">2022-08-11T12:11:03Z</dcterms:modified>
</cp:coreProperties>
</file>