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990"/>
  </bookViews>
  <sheets>
    <sheet name="ПИ_бюджет_ОЗ" sheetId="2" r:id="rId1"/>
  </sheets>
  <definedNames>
    <definedName name="_xlnm._FilterDatabase" localSheetId="0" hidden="1">ПИ_бюджет_ОЗ!$B$15:$U$22</definedName>
    <definedName name="_xlnm.Print_Area" localSheetId="0">ПИ_бюджет_ОЗ!$B$1:$R$17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U18" i="2" l="1"/>
  <c r="O18" i="2"/>
  <c r="H18" i="2"/>
  <c r="G18" i="2" l="1"/>
  <c r="H20" i="2"/>
  <c r="O20" i="2"/>
  <c r="U20" i="2"/>
  <c r="H19" i="2"/>
  <c r="O19" i="2"/>
  <c r="U19" i="2"/>
  <c r="H21" i="2"/>
  <c r="O21" i="2"/>
  <c r="U21" i="2"/>
  <c r="H22" i="2"/>
  <c r="O22" i="2"/>
  <c r="U22" i="2"/>
  <c r="G22" i="2" l="1"/>
  <c r="G20" i="2"/>
  <c r="G21" i="2"/>
  <c r="G19" i="2"/>
</calcChain>
</file>

<file path=xl/sharedStrings.xml><?xml version="1.0" encoding="utf-8"?>
<sst xmlns="http://schemas.openxmlformats.org/spreadsheetml/2006/main" count="65" uniqueCount="48">
  <si>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</si>
  <si>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</si>
  <si>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</si>
  <si>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</si>
  <si>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</si>
  <si>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</si>
  <si>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</si>
  <si>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</si>
  <si>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СПИСОК АБИТУРИЕНТОВ, ПОДАВШИХ ЗАЯВЛЕНИЯ НА НАПРАВЛЕНИЕ "ПРИКЛАДНАЯ ИНФОРМАТИКА"</t>
  </si>
  <si>
    <t>ИКТ</t>
  </si>
  <si>
    <t>МАТ</t>
  </si>
  <si>
    <t>Дата подачи заявления</t>
  </si>
  <si>
    <t>ФИЗ</t>
  </si>
  <si>
    <t>Согласие/ Оригинал</t>
  </si>
  <si>
    <t>Сумма конкурсных баллов</t>
  </si>
  <si>
    <t xml:space="preserve"> СНИЛС / УНИКАЛЬНЫЙ КОД</t>
  </si>
  <si>
    <t>Сумма ИД
(доп. балл+ соч)</t>
  </si>
  <si>
    <t>очно-заочная  форма</t>
  </si>
  <si>
    <t>ОП</t>
  </si>
  <si>
    <t>УСЛОВНЫЕ СОКРАЩЕНИЯ:</t>
  </si>
  <si>
    <t>ТВМС</t>
  </si>
  <si>
    <t>Информатика и ИКТ</t>
  </si>
  <si>
    <t>Физика</t>
  </si>
  <si>
    <t>Математика (профиль)</t>
  </si>
  <si>
    <t>Основы программирования</t>
  </si>
  <si>
    <t>Теория вероятностей и математическая статистика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</si>
  <si>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</si>
  <si>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</si>
  <si>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</si>
  <si>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</si>
  <si>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</si>
  <si>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</si>
  <si>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</si>
  <si>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t>нет</t>
  </si>
  <si>
    <t>Приказ о зачислении</t>
  </si>
  <si>
    <t>163-482-311 61</t>
  </si>
  <si>
    <t>191-2022</t>
  </si>
  <si>
    <t>079-568-308 26</t>
  </si>
  <si>
    <t>200-2022</t>
  </si>
  <si>
    <t>202-2022</t>
  </si>
  <si>
    <t>162-761-588 85</t>
  </si>
  <si>
    <t>201-2022</t>
  </si>
  <si>
    <t>144-739-077 82</t>
  </si>
  <si>
    <t>204-2022</t>
  </si>
  <si>
    <t>143-020-763 07</t>
  </si>
  <si>
    <r>
      <t xml:space="preserve">На места в рамках контрольных цифр приема </t>
    </r>
    <r>
      <rPr>
        <b/>
        <sz val="11"/>
        <color indexed="10"/>
        <rFont val="Times New Roman"/>
        <family val="1"/>
        <charset val="204"/>
      </rPr>
      <t>(4 бюджетных места)</t>
    </r>
  </si>
  <si>
    <t>С/О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</si>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</sst>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0" borderId="0" xfId="0" applyFont="1"/>
    <xf numFmtId="14" fontId="4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Fill="1"/>
    <xf numFmtId="14" fontId="4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zoomScale="80" zoomScaleNormal="80" zoomScaleSheetLayoutView="100" workbookViewId="0">
      <selection activeCell="F34" sqref="F34"/>
    </sheetView>
  </sheetViews>
  <sheetFormatPr defaultRowHeight="15" x14ac:dyDescent="0.25"/>
  <cols>
    <col min="1" max="1" width="5" style="44" customWidth="1"/>
    <col min="2" max="2" width="5.7109375" style="6" customWidth="1"/>
    <col min="3" max="3" width="18.5703125" style="9" customWidth="1"/>
    <col min="4" max="4" width="12.7109375" style="9" customWidth="1"/>
    <col min="5" max="5" width="13.85546875" style="9" customWidth="1"/>
    <col min="6" max="6" width="27.85546875" style="9" customWidth="1"/>
    <col min="7" max="7" width="13.42578125" style="9" customWidth="1"/>
    <col min="8" max="8" width="10.5703125" style="9" customWidth="1"/>
    <col min="9" max="11" width="6.42578125" style="2" customWidth="1"/>
    <col min="12" max="12" width="6.7109375" style="2" customWidth="1"/>
    <col min="13" max="13" width="8" style="2" customWidth="1"/>
    <col min="14" max="14" width="9.140625" style="2" bestFit="1" customWidth="1"/>
    <col min="15" max="15" width="11" style="2" customWidth="1"/>
    <col min="16" max="16" width="6.7109375" style="3" customWidth="1"/>
    <col min="17" max="17" width="12.28515625" style="10" customWidth="1"/>
    <col min="18" max="18" width="12.5703125" style="2" customWidth="1"/>
    <col min="19" max="19" width="18.28515625" style="2" customWidth="1"/>
    <col min="20" max="20" width="13.5703125" style="11" customWidth="1"/>
    <col min="21" max="21" width="12.28515625" style="12" customWidth="1"/>
    <col min="22" max="22" width="17.85546875" style="16" customWidth="1"/>
    <col min="23" max="23" width="9.140625" style="16" customWidth="1"/>
    <col min="24" max="24" width="2.42578125" style="16" customWidth="1"/>
    <col min="25" max="25" width="16.28515625" style="19" customWidth="1"/>
    <col min="26" max="27" width="9.140625" style="20" customWidth="1"/>
    <col min="28" max="31" width="9.140625" style="16" customWidth="1"/>
  </cols>
  <sheetData>
    <row r="1" spans="1:31" s="8" customFormat="1" ht="24" customHeight="1" x14ac:dyDescent="0.25">
      <c r="A1" s="44"/>
      <c r="B1" s="63" t="s">
        <v>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7"/>
      <c r="T1" s="11"/>
      <c r="U1" s="12"/>
      <c r="V1" s="15"/>
      <c r="W1" s="15"/>
      <c r="X1" s="15"/>
      <c r="Y1" s="17"/>
      <c r="Z1" s="18"/>
      <c r="AA1" s="18"/>
      <c r="AB1" s="15"/>
      <c r="AC1" s="15"/>
      <c r="AD1" s="15"/>
      <c r="AE1" s="15"/>
    </row>
    <row r="2" spans="1:31" ht="12.75" customHeight="1" x14ac:dyDescent="0.25">
      <c r="B2" s="21"/>
      <c r="C2" s="32" t="s">
        <v>17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1"/>
      <c r="O2" s="1"/>
      <c r="S2" s="4"/>
    </row>
    <row r="3" spans="1:31" ht="12.75" customHeight="1" x14ac:dyDescent="0.25">
      <c r="B3" s="22"/>
      <c r="C3" s="14" t="s">
        <v>7</v>
      </c>
      <c r="D3" s="26"/>
      <c r="E3" s="65">
        <f ca="1">TODAY()</f>
        <v>44816</v>
      </c>
      <c r="F3" s="65"/>
      <c r="G3" s="65"/>
      <c r="H3" s="65"/>
      <c r="I3" s="65"/>
      <c r="J3" s="25"/>
      <c r="K3" s="31"/>
      <c r="L3" s="24"/>
      <c r="M3" s="24"/>
      <c r="N3" s="24"/>
      <c r="O3" s="24"/>
      <c r="P3" s="1"/>
      <c r="Q3" s="1"/>
      <c r="S3" s="4"/>
    </row>
    <row r="4" spans="1:31" ht="12.75" customHeight="1" x14ac:dyDescent="0.25">
      <c r="B4" s="22"/>
      <c r="C4" s="14"/>
      <c r="D4" s="26"/>
      <c r="E4" s="31"/>
      <c r="F4" s="31"/>
      <c r="G4" s="31"/>
      <c r="H4" s="31"/>
      <c r="I4" s="31"/>
      <c r="J4" s="31"/>
      <c r="K4" s="31"/>
      <c r="L4" s="24"/>
      <c r="M4" s="24"/>
      <c r="N4" s="24"/>
      <c r="O4" s="24"/>
      <c r="P4" s="1"/>
      <c r="Q4" s="1"/>
      <c r="S4" s="4"/>
    </row>
    <row r="5" spans="1:31" ht="12.75" customHeight="1" x14ac:dyDescent="0.25">
      <c r="B5" s="22"/>
      <c r="C5" s="14"/>
      <c r="D5" s="26"/>
      <c r="E5" s="31"/>
      <c r="F5" s="31"/>
      <c r="G5" s="65" t="s">
        <v>19</v>
      </c>
      <c r="H5" s="65"/>
      <c r="I5" s="65"/>
      <c r="J5" s="65"/>
      <c r="K5" s="31"/>
      <c r="L5" s="24"/>
      <c r="M5" s="24"/>
      <c r="N5" s="24"/>
      <c r="O5" s="24"/>
      <c r="P5" s="1"/>
      <c r="Q5" s="1"/>
      <c r="S5" s="4"/>
    </row>
    <row r="6" spans="1:31" ht="12.75" customHeight="1" x14ac:dyDescent="0.25">
      <c r="B6" s="22"/>
      <c r="C6" s="14"/>
      <c r="D6" s="26"/>
      <c r="E6" s="31"/>
      <c r="F6" s="31"/>
      <c r="G6" s="31" t="s">
        <v>9</v>
      </c>
      <c r="H6" s="33" t="s">
        <v>21</v>
      </c>
      <c r="I6" s="31"/>
      <c r="J6" s="31"/>
      <c r="K6" s="31"/>
      <c r="L6" s="24"/>
      <c r="M6" s="24"/>
      <c r="N6" s="24"/>
      <c r="O6" s="24" t="s">
        <v>28</v>
      </c>
      <c r="P6" s="71" t="s">
        <v>31</v>
      </c>
      <c r="Q6" s="71"/>
      <c r="R6" s="71"/>
      <c r="S6" s="4"/>
    </row>
    <row r="7" spans="1:31" ht="12.75" customHeight="1" x14ac:dyDescent="0.25">
      <c r="B7" s="22"/>
      <c r="C7" s="14"/>
      <c r="D7" s="26"/>
      <c r="E7" s="31"/>
      <c r="F7" s="31"/>
      <c r="G7" s="31" t="s">
        <v>12</v>
      </c>
      <c r="H7" s="33" t="s">
        <v>22</v>
      </c>
      <c r="I7" s="31"/>
      <c r="J7" s="31"/>
      <c r="K7" s="31"/>
      <c r="L7" s="24"/>
      <c r="M7" s="24"/>
      <c r="N7" s="24"/>
      <c r="O7" s="24" t="s">
        <v>29</v>
      </c>
      <c r="P7" s="71" t="s">
        <v>32</v>
      </c>
      <c r="Q7" s="71"/>
      <c r="R7" s="71"/>
      <c r="S7" s="4"/>
    </row>
    <row r="8" spans="1:31" ht="12.75" customHeight="1" x14ac:dyDescent="0.25">
      <c r="B8" s="22"/>
      <c r="C8" s="14"/>
      <c r="D8" s="26"/>
      <c r="E8" s="31"/>
      <c r="F8" s="31"/>
      <c r="G8" s="31" t="s">
        <v>10</v>
      </c>
      <c r="H8" s="33" t="s">
        <v>23</v>
      </c>
      <c r="I8" s="31"/>
      <c r="J8" s="31"/>
      <c r="K8" s="31"/>
      <c r="L8" s="24"/>
      <c r="M8" s="24"/>
      <c r="N8" s="24"/>
      <c r="O8" s="24"/>
      <c r="P8" s="1"/>
      <c r="Q8" s="1"/>
      <c r="S8" s="4"/>
    </row>
    <row r="9" spans="1:31" ht="12.75" customHeight="1" x14ac:dyDescent="0.25">
      <c r="B9" s="22"/>
      <c r="C9" s="14"/>
      <c r="D9" s="26"/>
      <c r="E9" s="31"/>
      <c r="F9" s="31"/>
      <c r="G9" s="31" t="s">
        <v>18</v>
      </c>
      <c r="H9" s="33" t="s">
        <v>24</v>
      </c>
      <c r="I9" s="31"/>
      <c r="J9" s="31"/>
      <c r="K9" s="31"/>
      <c r="L9" s="24"/>
      <c r="M9" s="24"/>
      <c r="N9" s="24"/>
      <c r="O9" s="24"/>
      <c r="P9" s="1"/>
      <c r="Q9" s="1"/>
      <c r="S9" s="4"/>
    </row>
    <row r="10" spans="1:31" ht="12.75" customHeight="1" x14ac:dyDescent="0.25">
      <c r="B10" s="22"/>
      <c r="C10" s="14"/>
      <c r="D10" s="26"/>
      <c r="E10" s="31"/>
      <c r="F10" s="31"/>
      <c r="G10" s="31" t="s">
        <v>20</v>
      </c>
      <c r="H10" s="33" t="s">
        <v>25</v>
      </c>
      <c r="I10" s="31"/>
      <c r="J10" s="31"/>
      <c r="K10" s="31"/>
      <c r="L10" s="24"/>
      <c r="M10" s="24"/>
      <c r="N10" s="24"/>
      <c r="O10" s="24"/>
      <c r="P10" s="1"/>
      <c r="Q10" s="1"/>
      <c r="S10" s="4"/>
    </row>
    <row r="11" spans="1:31" ht="12.75" customHeight="1" x14ac:dyDescent="0.25">
      <c r="B11" s="22"/>
      <c r="C11" s="14"/>
      <c r="D11" s="26"/>
      <c r="E11" s="31"/>
      <c r="F11" s="31"/>
      <c r="G11" s="31" t="s">
        <v>1</v>
      </c>
      <c r="H11" s="33" t="s">
        <v>26</v>
      </c>
      <c r="I11" s="31"/>
      <c r="J11" s="31"/>
      <c r="K11" s="31"/>
      <c r="L11" s="24"/>
      <c r="M11" s="24"/>
      <c r="N11" s="24"/>
      <c r="O11" s="24"/>
      <c r="P11" s="1"/>
      <c r="Q11" s="1"/>
      <c r="S11" s="4"/>
    </row>
    <row r="12" spans="1:31" ht="14.25" customHeight="1" x14ac:dyDescent="0.25"/>
    <row r="13" spans="1:31" ht="27" customHeight="1" x14ac:dyDescent="0.25">
      <c r="B13" s="68" t="s">
        <v>45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4"/>
    </row>
    <row r="14" spans="1:31" ht="16.5" customHeight="1" x14ac:dyDescent="0.25">
      <c r="B14" s="4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39"/>
    </row>
    <row r="15" spans="1:31" x14ac:dyDescent="0.25">
      <c r="B15" s="72" t="s">
        <v>0</v>
      </c>
      <c r="C15" s="74" t="s">
        <v>15</v>
      </c>
      <c r="D15" s="66" t="s">
        <v>5</v>
      </c>
      <c r="E15" s="74" t="s">
        <v>13</v>
      </c>
      <c r="F15" s="74" t="s">
        <v>34</v>
      </c>
      <c r="G15" s="74" t="s">
        <v>14</v>
      </c>
      <c r="H15" s="74" t="s">
        <v>27</v>
      </c>
      <c r="I15" s="76" t="s">
        <v>28</v>
      </c>
      <c r="J15" s="76"/>
      <c r="K15" s="28" t="s">
        <v>29</v>
      </c>
      <c r="L15" s="35" t="s">
        <v>28</v>
      </c>
      <c r="M15" s="28" t="s">
        <v>29</v>
      </c>
      <c r="N15" s="36" t="s">
        <v>28</v>
      </c>
      <c r="O15" s="66" t="s">
        <v>16</v>
      </c>
      <c r="P15" s="66" t="s">
        <v>2</v>
      </c>
      <c r="Q15" s="66" t="s">
        <v>3</v>
      </c>
      <c r="R15" s="66" t="s">
        <v>4</v>
      </c>
      <c r="S15" s="66" t="s">
        <v>30</v>
      </c>
      <c r="T15" s="66" t="s">
        <v>11</v>
      </c>
      <c r="U15" s="69" t="s">
        <v>6</v>
      </c>
    </row>
    <row r="16" spans="1:31" ht="14.45" customHeight="1" x14ac:dyDescent="0.25">
      <c r="B16" s="73"/>
      <c r="C16" s="75"/>
      <c r="D16" s="67"/>
      <c r="E16" s="75"/>
      <c r="F16" s="75"/>
      <c r="G16" s="75"/>
      <c r="H16" s="75"/>
      <c r="I16" s="34" t="s">
        <v>9</v>
      </c>
      <c r="J16" s="34" t="s">
        <v>12</v>
      </c>
      <c r="K16" s="5" t="s">
        <v>18</v>
      </c>
      <c r="L16" s="34" t="s">
        <v>10</v>
      </c>
      <c r="M16" s="5" t="s">
        <v>20</v>
      </c>
      <c r="N16" s="37" t="s">
        <v>1</v>
      </c>
      <c r="O16" s="67"/>
      <c r="P16" s="67"/>
      <c r="Q16" s="67"/>
      <c r="R16" s="67"/>
      <c r="S16" s="67"/>
      <c r="T16" s="67"/>
      <c r="U16" s="70"/>
    </row>
    <row r="17" spans="1:31" ht="26.45" customHeight="1" x14ac:dyDescent="0.25">
      <c r="B17" s="73"/>
      <c r="C17" s="75"/>
      <c r="D17" s="67"/>
      <c r="E17" s="75"/>
      <c r="F17" s="75"/>
      <c r="G17" s="75"/>
      <c r="H17" s="75"/>
      <c r="I17" s="58">
        <v>42</v>
      </c>
      <c r="J17" s="58">
        <v>36</v>
      </c>
      <c r="K17" s="59">
        <v>42</v>
      </c>
      <c r="L17" s="58">
        <v>36</v>
      </c>
      <c r="M17" s="59">
        <v>36</v>
      </c>
      <c r="N17" s="60">
        <v>44</v>
      </c>
      <c r="O17" s="67"/>
      <c r="P17" s="67"/>
      <c r="Q17" s="67"/>
      <c r="R17" s="67"/>
      <c r="S17" s="67"/>
      <c r="T17" s="67"/>
      <c r="U17" s="70"/>
    </row>
    <row r="18" spans="1:31" s="62" customFormat="1" x14ac:dyDescent="0.25">
      <c r="A18" s="61"/>
      <c r="B18" s="23">
        <v>1</v>
      </c>
      <c r="C18" s="46" t="s">
        <v>35</v>
      </c>
      <c r="D18" s="46" t="s">
        <v>36</v>
      </c>
      <c r="E18" s="23"/>
      <c r="F18" s="23"/>
      <c r="G18" s="23">
        <f>SUM(H18,O18)</f>
        <v>271</v>
      </c>
      <c r="H18" s="23">
        <f>SUM(I18:N18)</f>
        <v>267</v>
      </c>
      <c r="I18" s="46"/>
      <c r="J18" s="46"/>
      <c r="K18" s="46">
        <v>85</v>
      </c>
      <c r="L18" s="46"/>
      <c r="M18" s="46">
        <v>87</v>
      </c>
      <c r="N18" s="49">
        <v>95</v>
      </c>
      <c r="O18" s="23">
        <f>SUM(P18:Q18)</f>
        <v>4</v>
      </c>
      <c r="P18" s="23">
        <v>4</v>
      </c>
      <c r="Q18" s="23"/>
      <c r="R18" s="23">
        <v>1</v>
      </c>
      <c r="S18" s="23" t="s">
        <v>33</v>
      </c>
      <c r="T18" s="55">
        <v>44781</v>
      </c>
      <c r="U18" s="56">
        <f>AVERAGE(I18:N18)</f>
        <v>89</v>
      </c>
      <c r="V18" s="52"/>
      <c r="W18" s="52"/>
      <c r="X18" s="52"/>
      <c r="Y18" s="53"/>
      <c r="Z18" s="54"/>
      <c r="AA18" s="54"/>
      <c r="AB18" s="52"/>
      <c r="AC18" s="52"/>
      <c r="AD18" s="52"/>
      <c r="AE18" s="52"/>
    </row>
    <row r="19" spans="1:31" x14ac:dyDescent="0.25">
      <c r="B19" s="23">
        <v>2</v>
      </c>
      <c r="C19" s="46" t="s">
        <v>40</v>
      </c>
      <c r="D19" s="46" t="s">
        <v>39</v>
      </c>
      <c r="E19" s="30" t="s">
        <v>47</v>
      </c>
      <c r="F19" s="30"/>
      <c r="G19" s="23">
        <f>SUM(H19,O19)</f>
        <v>262</v>
      </c>
      <c r="H19" s="23">
        <f>SUM(I19:N19)</f>
        <v>262</v>
      </c>
      <c r="I19" s="47"/>
      <c r="J19" s="47"/>
      <c r="K19" s="48">
        <v>85</v>
      </c>
      <c r="L19" s="47"/>
      <c r="M19" s="48">
        <v>87</v>
      </c>
      <c r="N19" s="49">
        <v>90</v>
      </c>
      <c r="O19" s="38">
        <f>SUM(P19:Q19)</f>
        <v>0</v>
      </c>
      <c r="P19" s="29"/>
      <c r="Q19" s="29"/>
      <c r="R19" s="38">
        <v>1</v>
      </c>
      <c r="S19" s="38" t="s">
        <v>33</v>
      </c>
      <c r="T19" s="51">
        <v>44811</v>
      </c>
      <c r="U19" s="13">
        <f>AVERAGE(I19:N19)</f>
        <v>87.333333333333329</v>
      </c>
    </row>
    <row r="20" spans="1:31" x14ac:dyDescent="0.25">
      <c r="B20" s="23">
        <v>3</v>
      </c>
      <c r="C20" s="46" t="s">
        <v>37</v>
      </c>
      <c r="D20" s="46" t="s">
        <v>38</v>
      </c>
      <c r="E20" s="30" t="s">
        <v>47</v>
      </c>
      <c r="F20" s="30"/>
      <c r="G20" s="23">
        <f>SUM(H20,O20)</f>
        <v>207</v>
      </c>
      <c r="H20" s="23">
        <f>SUM(I20:N20)</f>
        <v>207</v>
      </c>
      <c r="I20" s="47"/>
      <c r="J20" s="47"/>
      <c r="K20" s="48">
        <v>70</v>
      </c>
      <c r="L20" s="47"/>
      <c r="M20" s="48">
        <v>67</v>
      </c>
      <c r="N20" s="49">
        <v>70</v>
      </c>
      <c r="O20" s="38">
        <f>SUM(P20:Q20)</f>
        <v>0</v>
      </c>
      <c r="P20" s="29"/>
      <c r="Q20" s="29"/>
      <c r="R20" s="38">
        <v>1</v>
      </c>
      <c r="S20" s="38" t="s">
        <v>33</v>
      </c>
      <c r="T20" s="51">
        <v>44804</v>
      </c>
      <c r="U20" s="13">
        <f>AVERAGE(I20:N20)</f>
        <v>69</v>
      </c>
    </row>
    <row r="21" spans="1:31" x14ac:dyDescent="0.25">
      <c r="B21" s="23">
        <v>4</v>
      </c>
      <c r="C21" s="46" t="s">
        <v>42</v>
      </c>
      <c r="D21" s="46" t="s">
        <v>41</v>
      </c>
      <c r="E21" s="30" t="s">
        <v>47</v>
      </c>
      <c r="F21" s="30"/>
      <c r="G21" s="23">
        <f>SUM(H21,O21)</f>
        <v>195</v>
      </c>
      <c r="H21" s="23">
        <f>SUM(I21:N21)</f>
        <v>195</v>
      </c>
      <c r="I21" s="47"/>
      <c r="J21" s="47"/>
      <c r="K21" s="48">
        <v>50</v>
      </c>
      <c r="L21" s="47"/>
      <c r="M21" s="48">
        <v>80</v>
      </c>
      <c r="N21" s="49">
        <v>65</v>
      </c>
      <c r="O21" s="38">
        <f>SUM(P21:Q21)</f>
        <v>0</v>
      </c>
      <c r="P21" s="29"/>
      <c r="Q21" s="29"/>
      <c r="R21" s="38">
        <v>1</v>
      </c>
      <c r="S21" s="38" t="s">
        <v>33</v>
      </c>
      <c r="T21" s="51">
        <v>44811</v>
      </c>
      <c r="U21" s="13">
        <f>AVERAGE(I21:N21)</f>
        <v>65</v>
      </c>
    </row>
    <row r="22" spans="1:31" s="50" customFormat="1" x14ac:dyDescent="0.25">
      <c r="A22" s="44"/>
      <c r="B22" s="57">
        <v>5</v>
      </c>
      <c r="C22" s="46" t="s">
        <v>44</v>
      </c>
      <c r="D22" s="46" t="s">
        <v>43</v>
      </c>
      <c r="E22" s="30" t="s">
        <v>46</v>
      </c>
      <c r="F22" s="23"/>
      <c r="G22" s="23">
        <f>SUM(H22,O22)</f>
        <v>192</v>
      </c>
      <c r="H22" s="23">
        <f>SUM(I22:N22)</f>
        <v>192</v>
      </c>
      <c r="I22" s="47"/>
      <c r="J22" s="47"/>
      <c r="K22" s="48">
        <v>55</v>
      </c>
      <c r="L22" s="47"/>
      <c r="M22" s="48">
        <v>87</v>
      </c>
      <c r="N22" s="49">
        <v>50</v>
      </c>
      <c r="O22" s="38">
        <f>SUM(P22:Q22)</f>
        <v>0</v>
      </c>
      <c r="P22" s="38"/>
      <c r="Q22" s="38"/>
      <c r="R22" s="38">
        <v>1</v>
      </c>
      <c r="S22" s="38" t="s">
        <v>33</v>
      </c>
      <c r="T22" s="51">
        <v>44750</v>
      </c>
      <c r="U22" s="13">
        <f>AVERAGE(I22:N22)</f>
        <v>64</v>
      </c>
      <c r="V22" s="16"/>
      <c r="W22" s="16"/>
      <c r="X22" s="16"/>
      <c r="Y22" s="19"/>
      <c r="Z22" s="20"/>
      <c r="AA22" s="20"/>
      <c r="AB22" s="16"/>
      <c r="AC22" s="16"/>
      <c r="AD22" s="16"/>
      <c r="AE22" s="16"/>
    </row>
    <row r="23" spans="1:31" x14ac:dyDescent="0.25">
      <c r="B23" s="42"/>
    </row>
    <row r="24" spans="1:31" x14ac:dyDescent="0.25">
      <c r="B24" s="42"/>
    </row>
    <row r="25" spans="1:31" x14ac:dyDescent="0.25">
      <c r="B25" s="41"/>
    </row>
    <row r="26" spans="1:31" x14ac:dyDescent="0.25">
      <c r="B26" s="42"/>
    </row>
    <row r="27" spans="1:31" x14ac:dyDescent="0.25">
      <c r="B27" s="42"/>
    </row>
    <row r="28" spans="1:31" x14ac:dyDescent="0.25">
      <c r="B28" s="41"/>
    </row>
    <row r="29" spans="1:31" x14ac:dyDescent="0.25">
      <c r="B29" s="42"/>
    </row>
    <row r="30" spans="1:31" x14ac:dyDescent="0.25">
      <c r="B30" s="42"/>
    </row>
    <row r="31" spans="1:31" x14ac:dyDescent="0.25">
      <c r="B31" s="41"/>
    </row>
    <row r="32" spans="1:31" x14ac:dyDescent="0.25">
      <c r="B32" s="42"/>
    </row>
    <row r="33" spans="2:2" x14ac:dyDescent="0.25">
      <c r="B33" s="42"/>
    </row>
    <row r="34" spans="2:2" x14ac:dyDescent="0.25">
      <c r="B34" s="41"/>
    </row>
    <row r="35" spans="2:2" x14ac:dyDescent="0.25">
      <c r="B35" s="42"/>
    </row>
    <row r="36" spans="2:2" x14ac:dyDescent="0.25">
      <c r="B36" s="42"/>
    </row>
    <row r="37" spans="2:2" x14ac:dyDescent="0.25">
      <c r="B37" s="43"/>
    </row>
    <row r="38" spans="2:2" x14ac:dyDescent="0.25">
      <c r="B38" s="43"/>
    </row>
    <row r="39" spans="2:2" x14ac:dyDescent="0.25">
      <c r="B39" s="43"/>
    </row>
    <row r="40" spans="2:2" x14ac:dyDescent="0.25">
      <c r="B40" s="43"/>
    </row>
  </sheetData>
  <mergeCells count="21">
    <mergeCell ref="T15:T17"/>
    <mergeCell ref="U15:U17"/>
    <mergeCell ref="P6:R6"/>
    <mergeCell ref="P7:R7"/>
    <mergeCell ref="B15:B17"/>
    <mergeCell ref="C15:C17"/>
    <mergeCell ref="D15:D17"/>
    <mergeCell ref="E15:E17"/>
    <mergeCell ref="F15:F17"/>
    <mergeCell ref="G15:G17"/>
    <mergeCell ref="H15:H17"/>
    <mergeCell ref="I15:J15"/>
    <mergeCell ref="O15:O17"/>
    <mergeCell ref="P15:P17"/>
    <mergeCell ref="Q15:Q17"/>
    <mergeCell ref="B1:R1"/>
    <mergeCell ref="E3:I3"/>
    <mergeCell ref="G5:J5"/>
    <mergeCell ref="R15:R17"/>
    <mergeCell ref="S15:S17"/>
    <mergeCell ref="B13:R13"/>
  </mergeCells>
  <phoneticPr fontId="12" type="noConversion"/>
  <conditionalFormatting sqref="H15">
    <cfRule type="cellIs" dxfId="7" priority="75" stopIfTrue="1" operator="equal">
      <formula>"Ф.И.О"</formula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 I17 I19:I22 K19:K22">
    <cfRule type="cellIs" dxfId="6" priority="74" operator="lessThan">
      <formula>42</formula>
    </cfRule>
  </conditionalFormatting>
  <conditionalFormatting sqref="L17:M17 J17 J19:J22 L19:M22">
    <cfRule type="cellIs" dxfId="5" priority="73" operator="lessThan">
      <formula>36</formula>
    </cfRule>
  </conditionalFormatting>
  <conditionalFormatting sqref="N17:N22">
    <cfRule type="cellIs" dxfId="4" priority="69" operator="lessThan">
      <formula>44</formula>
    </cfRule>
  </conditionalFormatting>
  <conditionalFormatting sqref="K18 I18">
    <cfRule type="cellIs" dxfId="3" priority="3" operator="lessThan">
      <formula>42</formula>
    </cfRule>
  </conditionalFormatting>
  <conditionalFormatting sqref="L18:M18 J18">
    <cfRule type="cellIs" dxfId="2" priority="2" operator="lessThan">
      <formula>36</formula>
    </cfRule>
  </conditionalFormatting>
  <conditionalFormatting sqref="C13:H14">
    <cfRule type="cellIs" dxfId="1" priority="294" stopIfTrue="1" operator="equal">
      <formula>"Ф.И.О"</formula>
    </cfRule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ellIs" dxfId="0" priority="296" stopIfTrue="1" operator="equal">
      <formula>"Ф.И.О"</formula>
    </cfRule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ПИ_бюджет_ОЗ</vt:lpstr>
      <vt:lpstr>ПИ_бюджет_ОЗ!Область_печати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User</cp:lastModifiedBy>
  <cp:lastPrinted>2020-08-19T05:51:48Z</cp:lastPrinted>
  <dcterms:created xsi:type="dcterms:W3CDTF">2016-06-21T15:13:16Z</dcterms:created>
  <dcterms:modified xsi:type="dcterms:W3CDTF">2022-09-12T08:17:40Z</dcterms:modified>
</cp:coreProperties>
</file>