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Новая папка (2)\на сайт\"/>
    </mc:Choice>
  </mc:AlternateContent>
  <xr:revisionPtr revIDLastSave="0" documentId="13_ncr:1_{83CE4316-F846-4971-99C1-060896012D6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МЕНЕДЖМЕНТ_ДОГОВОР" sheetId="2" r:id="rId1"/>
  </sheets>
  <definedNames>
    <definedName name="_xlnm._FilterDatabase" localSheetId="0" hidden="1">МЕНЕДЖМЕНТ_ДОГОВОР!$A$6:$R$108</definedName>
    <definedName name="_xlnm.Print_Area" localSheetId="0">МЕНЕДЖМЕНТ_ДОГОВОР!$A$1:$O$48</definedName>
  </definedNames>
  <calcPr calcId="191029"/>
</workbook>
</file>

<file path=xl/calcChain.xml><?xml version="1.0" encoding="utf-8"?>
<calcChain xmlns="http://schemas.openxmlformats.org/spreadsheetml/2006/main">
  <c r="L16" i="2" l="1"/>
  <c r="G16" i="2"/>
  <c r="L13" i="2"/>
  <c r="G13" i="2"/>
  <c r="F13" i="2" l="1"/>
  <c r="F16" i="2"/>
  <c r="L9" i="2"/>
  <c r="G9" i="2"/>
  <c r="F9" i="2" l="1"/>
  <c r="L43" i="2"/>
  <c r="G43" i="2"/>
  <c r="F43" i="2" s="1"/>
  <c r="L58" i="2" l="1"/>
  <c r="G58" i="2"/>
  <c r="F58" i="2" l="1"/>
  <c r="L11" i="2"/>
  <c r="G11" i="2"/>
  <c r="F11" i="2" l="1"/>
  <c r="L42" i="2"/>
  <c r="G42" i="2"/>
  <c r="F42" i="2" l="1"/>
  <c r="G26" i="2"/>
  <c r="L15" i="2" l="1"/>
  <c r="G15" i="2"/>
  <c r="F15" i="2" s="1"/>
  <c r="L19" i="2" l="1"/>
  <c r="G19" i="2"/>
  <c r="G69" i="2"/>
  <c r="L69" i="2"/>
  <c r="G70" i="2"/>
  <c r="L70" i="2"/>
  <c r="F70" i="2" s="1"/>
  <c r="G71" i="2"/>
  <c r="L71" i="2"/>
  <c r="G72" i="2"/>
  <c r="L72" i="2"/>
  <c r="G73" i="2"/>
  <c r="L73" i="2"/>
  <c r="G74" i="2"/>
  <c r="L74" i="2"/>
  <c r="G75" i="2"/>
  <c r="L75" i="2"/>
  <c r="G76" i="2"/>
  <c r="L76" i="2"/>
  <c r="G77" i="2"/>
  <c r="L77" i="2"/>
  <c r="F77" i="2" s="1"/>
  <c r="G78" i="2"/>
  <c r="L78" i="2"/>
  <c r="G79" i="2"/>
  <c r="L79" i="2"/>
  <c r="G80" i="2"/>
  <c r="L80" i="2"/>
  <c r="G81" i="2"/>
  <c r="L81" i="2"/>
  <c r="G82" i="2"/>
  <c r="L82" i="2"/>
  <c r="G83" i="2"/>
  <c r="L83" i="2"/>
  <c r="G84" i="2"/>
  <c r="L84" i="2"/>
  <c r="G85" i="2"/>
  <c r="L85" i="2"/>
  <c r="G86" i="2"/>
  <c r="L86" i="2"/>
  <c r="F86" i="2" s="1"/>
  <c r="G87" i="2"/>
  <c r="L87" i="2"/>
  <c r="G88" i="2"/>
  <c r="L88" i="2"/>
  <c r="G89" i="2"/>
  <c r="L89" i="2"/>
  <c r="F89" i="2" s="1"/>
  <c r="G90" i="2"/>
  <c r="L90" i="2"/>
  <c r="G91" i="2"/>
  <c r="L91" i="2"/>
  <c r="G92" i="2"/>
  <c r="L92" i="2"/>
  <c r="G93" i="2"/>
  <c r="L93" i="2"/>
  <c r="G94" i="2"/>
  <c r="L94" i="2"/>
  <c r="G95" i="2"/>
  <c r="L95" i="2"/>
  <c r="G96" i="2"/>
  <c r="L96" i="2"/>
  <c r="G97" i="2"/>
  <c r="L97" i="2"/>
  <c r="G98" i="2"/>
  <c r="L98" i="2"/>
  <c r="F98" i="2" s="1"/>
  <c r="G99" i="2"/>
  <c r="F99" i="2" s="1"/>
  <c r="L99" i="2"/>
  <c r="G100" i="2"/>
  <c r="L100" i="2"/>
  <c r="G101" i="2"/>
  <c r="L101" i="2"/>
  <c r="F101" i="2" s="1"/>
  <c r="G102" i="2"/>
  <c r="L102" i="2"/>
  <c r="G103" i="2"/>
  <c r="L103" i="2"/>
  <c r="G104" i="2"/>
  <c r="L104" i="2"/>
  <c r="G105" i="2"/>
  <c r="L105" i="2"/>
  <c r="G106" i="2"/>
  <c r="L106" i="2"/>
  <c r="G107" i="2"/>
  <c r="L107" i="2"/>
  <c r="L62" i="2"/>
  <c r="G62" i="2"/>
  <c r="L35" i="2"/>
  <c r="G35" i="2"/>
  <c r="L23" i="2"/>
  <c r="G23" i="2"/>
  <c r="F23" i="2" s="1"/>
  <c r="L21" i="2"/>
  <c r="G21" i="2"/>
  <c r="F21" i="2" s="1"/>
  <c r="L41" i="2"/>
  <c r="G41" i="2"/>
  <c r="F41" i="2" s="1"/>
  <c r="L17" i="2"/>
  <c r="G17" i="2"/>
  <c r="L48" i="2"/>
  <c r="G48" i="2"/>
  <c r="F48" i="2" s="1"/>
  <c r="L39" i="2"/>
  <c r="G39" i="2"/>
  <c r="F39" i="2" s="1"/>
  <c r="L44" i="2"/>
  <c r="G44" i="2"/>
  <c r="L63" i="2"/>
  <c r="G63" i="2"/>
  <c r="F63" i="2" s="1"/>
  <c r="L46" i="2"/>
  <c r="G46" i="2"/>
  <c r="F46" i="2" s="1"/>
  <c r="L45" i="2"/>
  <c r="G45" i="2"/>
  <c r="L50" i="2"/>
  <c r="G50" i="2"/>
  <c r="F50" i="2" s="1"/>
  <c r="L8" i="2"/>
  <c r="G8" i="2"/>
  <c r="F8" i="2" s="1"/>
  <c r="L53" i="2"/>
  <c r="G53" i="2"/>
  <c r="L26" i="2"/>
  <c r="L36" i="2"/>
  <c r="G36" i="2"/>
  <c r="F36" i="2" s="1"/>
  <c r="L56" i="2"/>
  <c r="L64" i="2"/>
  <c r="G64" i="2"/>
  <c r="L60" i="2"/>
  <c r="G60" i="2"/>
  <c r="L55" i="2"/>
  <c r="G55" i="2"/>
  <c r="F55" i="2" s="1"/>
  <c r="L57" i="2"/>
  <c r="G57" i="2"/>
  <c r="L12" i="2"/>
  <c r="G12" i="2"/>
  <c r="L22" i="2"/>
  <c r="G22" i="2"/>
  <c r="L49" i="2"/>
  <c r="G49" i="2"/>
  <c r="L61" i="2"/>
  <c r="G61" i="2"/>
  <c r="L38" i="2"/>
  <c r="G38" i="2"/>
  <c r="F38" i="2" s="1"/>
  <c r="L18" i="2"/>
  <c r="G18" i="2"/>
  <c r="L68" i="2"/>
  <c r="G68" i="2"/>
  <c r="G54" i="2"/>
  <c r="L20" i="2"/>
  <c r="G20" i="2"/>
  <c r="L51" i="2"/>
  <c r="G51" i="2"/>
  <c r="L25" i="2"/>
  <c r="G25" i="2"/>
  <c r="F25" i="2" s="1"/>
  <c r="L31" i="2"/>
  <c r="G31" i="2"/>
  <c r="L66" i="2"/>
  <c r="G66" i="2"/>
  <c r="F66" i="2" s="1"/>
  <c r="L30" i="2"/>
  <c r="G30" i="2"/>
  <c r="L14" i="2"/>
  <c r="G14" i="2"/>
  <c r="L52" i="2"/>
  <c r="G52" i="2"/>
  <c r="F52" i="2" s="1"/>
  <c r="L28" i="2"/>
  <c r="G28" i="2"/>
  <c r="F28" i="2" s="1"/>
  <c r="L29" i="2"/>
  <c r="G29" i="2"/>
  <c r="L34" i="2"/>
  <c r="G34" i="2"/>
  <c r="F34" i="2" s="1"/>
  <c r="L10" i="2"/>
  <c r="G10" i="2"/>
  <c r="L40" i="2"/>
  <c r="G40" i="2"/>
  <c r="L65" i="2"/>
  <c r="G65" i="2"/>
  <c r="F65" i="2" s="1"/>
  <c r="L32" i="2"/>
  <c r="G32" i="2"/>
  <c r="G37" i="2"/>
  <c r="F37" i="2" s="1"/>
  <c r="G67" i="2"/>
  <c r="G47" i="2"/>
  <c r="G24" i="2"/>
  <c r="F24" i="2" s="1"/>
  <c r="G27" i="2"/>
  <c r="G56" i="2"/>
  <c r="G59" i="2"/>
  <c r="G108" i="2"/>
  <c r="G33" i="2"/>
  <c r="L59" i="2"/>
  <c r="L108" i="2"/>
  <c r="L37" i="2"/>
  <c r="L67" i="2"/>
  <c r="L47" i="2"/>
  <c r="L24" i="2"/>
  <c r="L27" i="2"/>
  <c r="L33" i="2"/>
  <c r="L54" i="2"/>
  <c r="D3" i="2"/>
  <c r="F97" i="2" l="1"/>
  <c r="F85" i="2"/>
  <c r="F14" i="2"/>
  <c r="F31" i="2"/>
  <c r="F64" i="2"/>
  <c r="F105" i="2"/>
  <c r="F96" i="2"/>
  <c r="F87" i="2"/>
  <c r="F84" i="2"/>
  <c r="F75" i="2"/>
  <c r="F72" i="2"/>
  <c r="F32" i="2"/>
  <c r="F68" i="2"/>
  <c r="F12" i="2"/>
  <c r="F106" i="2"/>
  <c r="F103" i="2"/>
  <c r="F71" i="2"/>
  <c r="F93" i="2"/>
  <c r="F59" i="2"/>
  <c r="F51" i="2"/>
  <c r="F95" i="2"/>
  <c r="F69" i="2"/>
  <c r="F56" i="2"/>
  <c r="F10" i="2"/>
  <c r="F20" i="2"/>
  <c r="F49" i="2"/>
  <c r="F57" i="2"/>
  <c r="F53" i="2"/>
  <c r="F35" i="2"/>
  <c r="F94" i="2"/>
  <c r="F91" i="2"/>
  <c r="F83" i="2"/>
  <c r="F74" i="2"/>
  <c r="F22" i="2"/>
  <c r="F73" i="2"/>
  <c r="F107" i="2"/>
  <c r="F81" i="2"/>
  <c r="F67" i="2"/>
  <c r="F61" i="2"/>
  <c r="F27" i="2"/>
  <c r="F44" i="2"/>
  <c r="F17" i="2"/>
  <c r="F62" i="2"/>
  <c r="F82" i="2"/>
  <c r="F79" i="2"/>
  <c r="F108" i="2"/>
  <c r="F40" i="2"/>
  <c r="F30" i="2"/>
  <c r="F54" i="2"/>
  <c r="F100" i="2"/>
  <c r="F88" i="2"/>
  <c r="F76" i="2"/>
  <c r="F47" i="2"/>
  <c r="F60" i="2"/>
  <c r="F33" i="2"/>
  <c r="F29" i="2"/>
  <c r="F102" i="2"/>
  <c r="F90" i="2"/>
  <c r="F78" i="2"/>
  <c r="F18" i="2"/>
  <c r="F45" i="2"/>
  <c r="F104" i="2"/>
  <c r="F92" i="2"/>
  <c r="F80" i="2"/>
  <c r="F19" i="2"/>
  <c r="F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Zulerik</author>
  </authors>
  <commentList>
    <comment ref="M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диплом с отличием</t>
        </r>
      </text>
    </comment>
    <comment ref="M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10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1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золотой значок ГТО
1 спорт. разряд</t>
        </r>
      </text>
    </comment>
    <comment ref="M12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</t>
        </r>
      </text>
    </comment>
    <comment ref="M1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диплом с отличием</t>
        </r>
      </text>
    </comment>
    <comment ref="M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аттестат, олимпиада</t>
        </r>
      </text>
    </comment>
    <comment ref="M19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значок ГТО</t>
        </r>
      </text>
    </comment>
    <comment ref="M21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згачок ГТО, олимпиада</t>
        </r>
      </text>
    </comment>
    <comment ref="M44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аттестат с отличием, значок ГТО, волонтер</t>
        </r>
      </text>
    </comment>
    <comment ref="M4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волонтер</t>
        </r>
      </text>
    </comment>
    <comment ref="M49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Zulerik:</t>
        </r>
        <r>
          <rPr>
            <sz val="9"/>
            <color indexed="81"/>
            <rFont val="Tahoma"/>
            <family val="2"/>
            <charset val="204"/>
          </rPr>
          <t xml:space="preserve">
волонтер</t>
        </r>
      </text>
    </comment>
    <comment ref="M6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золотой значок ГТО</t>
        </r>
      </text>
    </comment>
    <comment ref="M6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 спорт. разряд</t>
        </r>
      </text>
    </comment>
    <comment ref="M6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волонтер</t>
        </r>
      </text>
    </comment>
  </commentList>
</comments>
</file>

<file path=xl/sharedStrings.xml><?xml version="1.0" encoding="utf-8"?>
<sst xmlns="http://schemas.openxmlformats.org/spreadsheetml/2006/main" count="214" uniqueCount="148">
  <si>
    <t>№ п/п</t>
  </si>
  <si>
    <t>РЯ</t>
  </si>
  <si>
    <t>Доп. балл</t>
  </si>
  <si>
    <t>Балл за сочинение</t>
  </si>
  <si>
    <t>Приоритет</t>
  </si>
  <si>
    <t>№ расписки</t>
  </si>
  <si>
    <t>Аттестат с отличием (золотая медаль)</t>
  </si>
  <si>
    <t>средний балл</t>
  </si>
  <si>
    <t>очная  форма</t>
  </si>
  <si>
    <t>по состоянию на</t>
  </si>
  <si>
    <t>МАТ</t>
  </si>
  <si>
    <t>Дата подачи заявления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</si>
  <si>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(30 мест)</t>
    </r>
  </si>
  <si>
    <t>ОБЩ</t>
  </si>
  <si>
    <t>ИСТ</t>
  </si>
  <si>
    <t>СПИСОК АБИТУРИЕНТОВ, ПОДАВШИХ ЗАЯВЛЕНИЯ НА НАПРАВЛЕНИЕ "МЕНЕДЖМЕНТ"</t>
  </si>
  <si>
    <t>Сумма конкурсных баллов</t>
  </si>
  <si>
    <t>Согласие/ Оригинал</t>
  </si>
  <si>
    <t>Сумма ЕГЭ</t>
  </si>
  <si>
    <t>004-2021</t>
  </si>
  <si>
    <t>003-2021</t>
  </si>
  <si>
    <t>005-2021</t>
  </si>
  <si>
    <t>006-2021</t>
  </si>
  <si>
    <t xml:space="preserve"> СНИЛС / УНИКАЛЬНЫЙ КОД</t>
  </si>
  <si>
    <t>212-304-343 94</t>
  </si>
  <si>
    <t>130-617-239 22</t>
  </si>
  <si>
    <t>190-238-126 52</t>
  </si>
  <si>
    <t xml:space="preserve"> 210-436-136 03</t>
  </si>
  <si>
    <t>Преимущественное право</t>
  </si>
  <si>
    <t>нет</t>
  </si>
  <si>
    <t>190-772-235 82</t>
  </si>
  <si>
    <t>007-2021</t>
  </si>
  <si>
    <t>010-2021</t>
  </si>
  <si>
    <t>189-151-199 00</t>
  </si>
  <si>
    <t>205-840-730 47</t>
  </si>
  <si>
    <t>011-2021</t>
  </si>
  <si>
    <t>180-589-007 85</t>
  </si>
  <si>
    <t>012-2021</t>
  </si>
  <si>
    <t>209-985-806 23</t>
  </si>
  <si>
    <t>009-2021</t>
  </si>
  <si>
    <t>207-264-810 50</t>
  </si>
  <si>
    <t>008-2021</t>
  </si>
  <si>
    <t>182-755-601 92</t>
  </si>
  <si>
    <t>015-2021</t>
  </si>
  <si>
    <t>016-2021</t>
  </si>
  <si>
    <t>196-967-347 57</t>
  </si>
  <si>
    <t>178-185-400 98</t>
  </si>
  <si>
    <t>022-2021</t>
  </si>
  <si>
    <t>200-552-693 19</t>
  </si>
  <si>
    <t>024-2021</t>
  </si>
  <si>
    <t>192-234-680 71</t>
  </si>
  <si>
    <t>026-2021</t>
  </si>
  <si>
    <t>161-878-554 06</t>
  </si>
  <si>
    <t>032-2021</t>
  </si>
  <si>
    <t>159-037-748-91</t>
  </si>
  <si>
    <t>036-2021</t>
  </si>
  <si>
    <t>196-354-392 09</t>
  </si>
  <si>
    <t>037-2021</t>
  </si>
  <si>
    <t>199-144-141 97</t>
  </si>
  <si>
    <t>038-2021</t>
  </si>
  <si>
    <t>194-132-014 43</t>
  </si>
  <si>
    <t>042-2021</t>
  </si>
  <si>
    <t>162-035-350 24</t>
  </si>
  <si>
    <t>047-2021</t>
  </si>
  <si>
    <t>050-2021</t>
  </si>
  <si>
    <t>174-178-378 96</t>
  </si>
  <si>
    <t>209-547-411 73</t>
  </si>
  <si>
    <t>027-2021</t>
  </si>
  <si>
    <t>С</t>
  </si>
  <si>
    <t>178-207-669 99</t>
  </si>
  <si>
    <t>048-2021</t>
  </si>
  <si>
    <t>да</t>
  </si>
  <si>
    <t>155-840-998 03</t>
  </si>
  <si>
    <t>054-2021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</si>
  <si>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</si>
  <si>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191-144-289 60</t>
  </si>
  <si>
    <t>060-2021</t>
  </si>
  <si>
    <t>195-487-133 18</t>
  </si>
  <si>
    <t>175-768-192 35</t>
  </si>
  <si>
    <t>198-858-275 65</t>
  </si>
  <si>
    <t>061-2021</t>
  </si>
  <si>
    <t>064-2021</t>
  </si>
  <si>
    <t>062-2021</t>
  </si>
  <si>
    <t>NK-J9FN4L1886N</t>
  </si>
  <si>
    <t>017-2021</t>
  </si>
  <si>
    <t>202-592-860 50</t>
  </si>
  <si>
    <t>066-2021</t>
  </si>
  <si>
    <t>184-212-394 56</t>
  </si>
  <si>
    <t>068-2021</t>
  </si>
  <si>
    <t>197-069-820 22</t>
  </si>
  <si>
    <t>073-2021</t>
  </si>
  <si>
    <t>173-059-933 82</t>
  </si>
  <si>
    <t>074-2021</t>
  </si>
  <si>
    <t>164-825-849 02</t>
  </si>
  <si>
    <t>077-2021</t>
  </si>
  <si>
    <t>J-D6F5MX5D64J</t>
  </si>
  <si>
    <t>086-2021</t>
  </si>
  <si>
    <t>AZ4DFZ97Z579J</t>
  </si>
  <si>
    <t>087-2021</t>
  </si>
  <si>
    <t>197-893-084 53</t>
  </si>
  <si>
    <t>090-2021</t>
  </si>
  <si>
    <t>210-486-325 31</t>
  </si>
  <si>
    <t>094-2021</t>
  </si>
  <si>
    <t>170-332-074 23</t>
  </si>
  <si>
    <t>096-2021</t>
  </si>
  <si>
    <t>159-385-797 34</t>
  </si>
  <si>
    <t>097-2021</t>
  </si>
  <si>
    <t>195-163-236 81</t>
  </si>
  <si>
    <t>020-2021</t>
  </si>
  <si>
    <t>157-185-846 00</t>
  </si>
  <si>
    <t>105-2021</t>
  </si>
  <si>
    <t>197-441-889 25</t>
  </si>
  <si>
    <t>104-2021</t>
  </si>
  <si>
    <t>209-675-302 82</t>
  </si>
  <si>
    <t>109-2021</t>
  </si>
  <si>
    <t>178-229-216 92</t>
  </si>
  <si>
    <t>120-2021</t>
  </si>
  <si>
    <t>203-727-201 25</t>
  </si>
  <si>
    <t>193-564-689 19</t>
  </si>
  <si>
    <t>123-2021</t>
  </si>
  <si>
    <t>124-2021</t>
  </si>
  <si>
    <t>201-313-137 76</t>
  </si>
  <si>
    <t>130-2021</t>
  </si>
  <si>
    <t>160-305-899 45</t>
  </si>
  <si>
    <t>046-2021</t>
  </si>
  <si>
    <t>195-732-335 00</t>
  </si>
  <si>
    <t>201-947-720 51</t>
  </si>
  <si>
    <t>Сумма ИД
(доп. балл+ соч)</t>
  </si>
  <si>
    <t>135-2021</t>
  </si>
  <si>
    <t>134-2021</t>
  </si>
  <si>
    <t>169-089-410 08</t>
  </si>
  <si>
    <t>146-2021</t>
  </si>
  <si>
    <t>191-726-261 82</t>
  </si>
  <si>
    <t>149-2021</t>
  </si>
  <si>
    <t>187-595-218 31</t>
  </si>
  <si>
    <t>154-2021</t>
  </si>
  <si>
    <t>191-468-029 86</t>
  </si>
  <si>
    <t>049-2021</t>
  </si>
  <si>
    <t>193-160-631 62</t>
  </si>
  <si>
    <t>167-2021</t>
  </si>
  <si>
    <t>204-759-522 69</t>
  </si>
  <si>
    <t>176-2021</t>
  </si>
  <si>
    <t>205-629-639 67</t>
  </si>
  <si>
    <t>131-2021</t>
  </si>
  <si>
    <t xml:space="preserve">188-522-452 00 </t>
  </si>
  <si>
    <t>002-2021</t>
  </si>
  <si>
    <t>195-885-968 69</t>
  </si>
  <si>
    <t>067-2021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</si>
</sst>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Fill="1"/>
    <xf numFmtId="0" fontId="4" fillId="0" borderId="0" xfId="0" applyFont="1" applyAlignment="1"/>
    <xf numFmtId="0" fontId="11" fillId="0" borderId="0" xfId="0" applyFont="1" applyAlignment="1"/>
    <xf numFmtId="0" fontId="4" fillId="0" borderId="0" xfId="0" applyFont="1"/>
    <xf numFmtId="0" fontId="11" fillId="0" borderId="0" xfId="0" applyFont="1"/>
    <xf numFmtId="0" fontId="4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/>
    <xf numFmtId="0" fontId="9" fillId="0" borderId="0" xfId="0" applyFont="1" applyFill="1" applyAlignment="1"/>
    <xf numFmtId="14" fontId="10" fillId="0" borderId="0" xfId="0" applyNumberFormat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164" fontId="1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/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"/>
  <sheetViews>
    <sheetView tabSelected="1" zoomScaleNormal="100" zoomScaleSheetLayoutView="100" workbookViewId="0">
      <pane xSplit="1" topLeftCell="B1" activePane="topRight" state="frozen"/>
      <selection activeCell="A25" sqref="A25"/>
      <selection pane="topRight" activeCell="F85" sqref="F85"/>
    </sheetView>
  </sheetViews>
  <sheetFormatPr defaultRowHeight="15" x14ac:dyDescent="0.25"/>
  <cols>
    <col min="1" max="1" width="5.140625" style="2" customWidth="1"/>
    <col min="2" max="2" width="24.42578125" style="7" customWidth="1"/>
    <col min="3" max="3" width="11.42578125" style="7" customWidth="1"/>
    <col min="4" max="5" width="10.5703125" style="7" customWidth="1"/>
    <col min="6" max="6" width="13" style="7" customWidth="1"/>
    <col min="7" max="7" width="10.5703125" style="7" customWidth="1"/>
    <col min="8" max="9" width="6.42578125" style="2" customWidth="1"/>
    <col min="10" max="11" width="6.7109375" style="2" customWidth="1"/>
    <col min="12" max="12" width="11.7109375" style="2" customWidth="1"/>
    <col min="13" max="13" width="6.7109375" style="7" customWidth="1"/>
    <col min="14" max="14" width="12.28515625" style="7" customWidth="1"/>
    <col min="15" max="15" width="12.5703125" style="2" customWidth="1"/>
    <col min="16" max="16" width="18.28515625" style="2" customWidth="1"/>
    <col min="17" max="17" width="12.140625" style="30" customWidth="1"/>
    <col min="18" max="18" width="12.28515625" style="31" customWidth="1"/>
    <col min="19" max="19" width="17.85546875" style="10" customWidth="1"/>
    <col min="20" max="20" width="9.140625" style="10" customWidth="1"/>
    <col min="21" max="21" width="2.42578125" style="10" customWidth="1"/>
    <col min="22" max="22" width="16.28515625" style="14" customWidth="1"/>
    <col min="23" max="24" width="9.140625" style="15" customWidth="1"/>
    <col min="25" max="28" width="9.140625" style="10" customWidth="1"/>
  </cols>
  <sheetData>
    <row r="1" spans="1:28" s="6" customFormat="1" ht="24" customHeight="1" x14ac:dyDescent="0.25">
      <c r="A1" s="67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9"/>
      <c r="Q1" s="30"/>
      <c r="R1" s="31"/>
      <c r="S1" s="9"/>
      <c r="T1" s="9"/>
      <c r="U1" s="9"/>
      <c r="V1" s="12"/>
      <c r="W1" s="13"/>
      <c r="X1" s="13"/>
      <c r="Y1" s="9"/>
      <c r="Z1" s="9"/>
      <c r="AA1" s="9"/>
      <c r="AB1" s="9"/>
    </row>
    <row r="2" spans="1:28" ht="12.75" customHeight="1" x14ac:dyDescent="0.25">
      <c r="A2" s="18"/>
      <c r="B2" s="32" t="s">
        <v>8</v>
      </c>
      <c r="C2" s="33"/>
      <c r="D2" s="33"/>
      <c r="E2" s="33"/>
      <c r="F2" s="33"/>
      <c r="G2" s="33"/>
      <c r="H2" s="33"/>
      <c r="I2" s="33"/>
      <c r="J2" s="33"/>
      <c r="K2" s="18"/>
      <c r="L2" s="18"/>
      <c r="P2" s="19"/>
    </row>
    <row r="3" spans="1:28" ht="12.75" customHeight="1" x14ac:dyDescent="0.25">
      <c r="A3" s="19"/>
      <c r="B3" s="8" t="s">
        <v>9</v>
      </c>
      <c r="C3" s="20"/>
      <c r="D3" s="73">
        <f ca="1">TODAY()</f>
        <v>44408</v>
      </c>
      <c r="E3" s="73"/>
      <c r="F3" s="73"/>
      <c r="G3" s="73"/>
      <c r="H3" s="73"/>
      <c r="I3" s="34"/>
      <c r="J3" s="8"/>
      <c r="K3" s="8"/>
      <c r="L3" s="8"/>
      <c r="M3" s="18"/>
      <c r="N3" s="18"/>
      <c r="P3" s="19"/>
    </row>
    <row r="4" spans="1:28" ht="14.25" customHeight="1" x14ac:dyDescent="0.25"/>
    <row r="5" spans="1:28" ht="27" customHeight="1" thickBot="1" x14ac:dyDescent="0.3">
      <c r="A5" s="63" t="s">
        <v>12</v>
      </c>
      <c r="B5" s="63"/>
      <c r="C5" s="63"/>
      <c r="D5" s="63"/>
      <c r="E5" s="63"/>
      <c r="F5" s="63"/>
      <c r="G5" s="63"/>
      <c r="H5" s="63"/>
      <c r="I5" s="64"/>
      <c r="J5" s="64"/>
      <c r="K5" s="63"/>
      <c r="L5" s="63"/>
      <c r="M5" s="63"/>
      <c r="N5" s="63"/>
      <c r="O5" s="63"/>
      <c r="P5" s="63"/>
      <c r="Q5" s="63"/>
      <c r="R5" s="63"/>
    </row>
    <row r="6" spans="1:28" ht="33" customHeight="1" x14ac:dyDescent="0.25">
      <c r="A6" s="60" t="s">
        <v>0</v>
      </c>
      <c r="B6" s="60" t="s">
        <v>23</v>
      </c>
      <c r="C6" s="69" t="s">
        <v>5</v>
      </c>
      <c r="D6" s="62" t="s">
        <v>17</v>
      </c>
      <c r="E6" s="62" t="s">
        <v>28</v>
      </c>
      <c r="F6" s="69" t="s">
        <v>16</v>
      </c>
      <c r="G6" s="70" t="s">
        <v>18</v>
      </c>
      <c r="H6" s="35" t="s">
        <v>10</v>
      </c>
      <c r="I6" s="36" t="s">
        <v>13</v>
      </c>
      <c r="J6" s="37" t="s">
        <v>14</v>
      </c>
      <c r="K6" s="38" t="s">
        <v>1</v>
      </c>
      <c r="L6" s="72" t="s">
        <v>127</v>
      </c>
      <c r="M6" s="60" t="s">
        <v>2</v>
      </c>
      <c r="N6" s="60" t="s">
        <v>3</v>
      </c>
      <c r="O6" s="60" t="s">
        <v>4</v>
      </c>
      <c r="P6" s="60" t="s">
        <v>6</v>
      </c>
      <c r="Q6" s="60" t="s">
        <v>11</v>
      </c>
      <c r="R6" s="65" t="s">
        <v>7</v>
      </c>
    </row>
    <row r="7" spans="1:28" s="4" customFormat="1" ht="18" customHeight="1" x14ac:dyDescent="0.25">
      <c r="A7" s="61"/>
      <c r="B7" s="61"/>
      <c r="C7" s="69"/>
      <c r="D7" s="62"/>
      <c r="E7" s="62"/>
      <c r="F7" s="69"/>
      <c r="G7" s="71"/>
      <c r="H7" s="39">
        <v>33</v>
      </c>
      <c r="I7" s="40">
        <v>42</v>
      </c>
      <c r="J7" s="41">
        <v>32</v>
      </c>
      <c r="K7" s="42">
        <v>41</v>
      </c>
      <c r="L7" s="72"/>
      <c r="M7" s="61"/>
      <c r="N7" s="61"/>
      <c r="O7" s="61"/>
      <c r="P7" s="61"/>
      <c r="Q7" s="61"/>
      <c r="R7" s="66"/>
      <c r="S7" s="11"/>
      <c r="T7" s="11"/>
      <c r="U7" s="11"/>
      <c r="V7" s="16"/>
      <c r="W7" s="17"/>
      <c r="X7" s="17"/>
      <c r="Y7" s="11"/>
      <c r="Z7" s="11"/>
      <c r="AA7" s="11"/>
      <c r="AB7" s="11"/>
    </row>
    <row r="8" spans="1:28" s="79" customFormat="1" x14ac:dyDescent="0.25">
      <c r="A8" s="5">
        <v>1</v>
      </c>
      <c r="B8" s="74" t="s">
        <v>99</v>
      </c>
      <c r="C8" s="74" t="s">
        <v>100</v>
      </c>
      <c r="D8" s="74"/>
      <c r="E8" s="74" t="s">
        <v>29</v>
      </c>
      <c r="F8" s="74">
        <f t="shared" ref="F8:F39" si="0">SUM(G8,L8)</f>
        <v>274</v>
      </c>
      <c r="G8" s="75">
        <f>SUM(H8:K8)</f>
        <v>270</v>
      </c>
      <c r="H8" s="49">
        <v>89</v>
      </c>
      <c r="I8" s="50">
        <v>100</v>
      </c>
      <c r="J8" s="28"/>
      <c r="K8" s="76">
        <v>81</v>
      </c>
      <c r="L8" s="57">
        <f t="shared" ref="L8:L39" si="1">SUM(M8:N8)</f>
        <v>4</v>
      </c>
      <c r="M8" s="74">
        <v>4</v>
      </c>
      <c r="N8" s="74"/>
      <c r="O8" s="74">
        <v>1</v>
      </c>
      <c r="P8" s="74" t="s">
        <v>71</v>
      </c>
      <c r="Q8" s="77">
        <v>44387</v>
      </c>
      <c r="R8" s="78"/>
      <c r="S8" s="14"/>
      <c r="V8" s="14"/>
      <c r="W8" s="14"/>
    </row>
    <row r="9" spans="1:28" s="79" customFormat="1" x14ac:dyDescent="0.25">
      <c r="A9" s="5">
        <v>2</v>
      </c>
      <c r="B9" s="26" t="s">
        <v>142</v>
      </c>
      <c r="C9" s="26" t="s">
        <v>143</v>
      </c>
      <c r="D9" s="26"/>
      <c r="E9" s="26" t="s">
        <v>29</v>
      </c>
      <c r="F9" s="26">
        <f t="shared" si="0"/>
        <v>262</v>
      </c>
      <c r="G9" s="75">
        <f>SUM(H9:I9,K9)</f>
        <v>253</v>
      </c>
      <c r="H9" s="21">
        <v>62</v>
      </c>
      <c r="I9" s="23">
        <v>95</v>
      </c>
      <c r="J9" s="28"/>
      <c r="K9" s="76">
        <v>96</v>
      </c>
      <c r="L9" s="57">
        <f t="shared" si="1"/>
        <v>9</v>
      </c>
      <c r="M9" s="26">
        <v>4</v>
      </c>
      <c r="N9" s="26">
        <v>5</v>
      </c>
      <c r="O9" s="74">
        <v>1</v>
      </c>
      <c r="P9" s="48" t="s">
        <v>71</v>
      </c>
      <c r="Q9" s="77">
        <v>44393</v>
      </c>
      <c r="R9" s="80"/>
      <c r="V9" s="14"/>
      <c r="W9" s="14"/>
      <c r="X9" s="14"/>
    </row>
    <row r="10" spans="1:28" s="79" customFormat="1" x14ac:dyDescent="0.25">
      <c r="A10" s="5">
        <v>3</v>
      </c>
      <c r="B10" s="5" t="s">
        <v>40</v>
      </c>
      <c r="C10" s="5" t="s">
        <v>41</v>
      </c>
      <c r="D10" s="5"/>
      <c r="E10" s="26" t="s">
        <v>29</v>
      </c>
      <c r="F10" s="26">
        <f t="shared" si="0"/>
        <v>255</v>
      </c>
      <c r="G10" s="75">
        <f>SUM(H10:I10,K10)</f>
        <v>246</v>
      </c>
      <c r="H10" s="21">
        <v>72</v>
      </c>
      <c r="I10" s="23">
        <v>88</v>
      </c>
      <c r="J10" s="28"/>
      <c r="K10" s="21">
        <v>86</v>
      </c>
      <c r="L10" s="57">
        <f t="shared" si="1"/>
        <v>9</v>
      </c>
      <c r="M10" s="5">
        <v>4</v>
      </c>
      <c r="N10" s="5">
        <v>5</v>
      </c>
      <c r="O10" s="5">
        <v>3</v>
      </c>
      <c r="P10" s="5" t="s">
        <v>71</v>
      </c>
      <c r="Q10" s="46">
        <v>44375</v>
      </c>
      <c r="R10" s="80"/>
      <c r="V10" s="14"/>
      <c r="W10" s="14"/>
      <c r="X10" s="14"/>
    </row>
    <row r="11" spans="1:28" s="79" customFormat="1" x14ac:dyDescent="0.25">
      <c r="A11" s="5">
        <v>4</v>
      </c>
      <c r="B11" s="5" t="s">
        <v>136</v>
      </c>
      <c r="C11" s="5" t="s">
        <v>137</v>
      </c>
      <c r="D11" s="5"/>
      <c r="E11" s="26" t="s">
        <v>29</v>
      </c>
      <c r="F11" s="26">
        <f t="shared" si="0"/>
        <v>248</v>
      </c>
      <c r="G11" s="75">
        <f>SUM(H11:I11,K11)</f>
        <v>238</v>
      </c>
      <c r="H11" s="21">
        <v>78</v>
      </c>
      <c r="I11" s="23">
        <v>74</v>
      </c>
      <c r="J11" s="28">
        <v>57</v>
      </c>
      <c r="K11" s="21">
        <v>86</v>
      </c>
      <c r="L11" s="57">
        <f t="shared" si="1"/>
        <v>10</v>
      </c>
      <c r="M11" s="5">
        <v>5</v>
      </c>
      <c r="N11" s="5">
        <v>5</v>
      </c>
      <c r="O11" s="5">
        <v>2</v>
      </c>
      <c r="P11" s="81"/>
      <c r="Q11" s="46">
        <v>44382</v>
      </c>
      <c r="R11" s="80"/>
      <c r="V11" s="14"/>
      <c r="W11" s="14"/>
      <c r="X11" s="14"/>
    </row>
    <row r="12" spans="1:28" s="79" customFormat="1" x14ac:dyDescent="0.25">
      <c r="A12" s="5">
        <v>5</v>
      </c>
      <c r="B12" s="5" t="s">
        <v>79</v>
      </c>
      <c r="C12" s="5" t="s">
        <v>81</v>
      </c>
      <c r="D12" s="5"/>
      <c r="E12" s="26" t="s">
        <v>29</v>
      </c>
      <c r="F12" s="26">
        <f t="shared" si="0"/>
        <v>239</v>
      </c>
      <c r="G12" s="75">
        <f>SUM(H12:I12,K12)</f>
        <v>230</v>
      </c>
      <c r="H12" s="21">
        <v>68</v>
      </c>
      <c r="I12" s="23">
        <v>76</v>
      </c>
      <c r="J12" s="28"/>
      <c r="K12" s="21">
        <v>86</v>
      </c>
      <c r="L12" s="57">
        <f t="shared" si="1"/>
        <v>9</v>
      </c>
      <c r="M12" s="5">
        <v>4</v>
      </c>
      <c r="N12" s="5">
        <v>5</v>
      </c>
      <c r="O12" s="5">
        <v>1</v>
      </c>
      <c r="P12" s="5" t="s">
        <v>71</v>
      </c>
      <c r="Q12" s="46">
        <v>44383</v>
      </c>
      <c r="R12" s="80"/>
      <c r="V12" s="14"/>
      <c r="W12" s="14"/>
      <c r="X12" s="14"/>
    </row>
    <row r="13" spans="1:28" s="79" customFormat="1" x14ac:dyDescent="0.25">
      <c r="A13" s="5">
        <v>6</v>
      </c>
      <c r="B13" s="47" t="s">
        <v>144</v>
      </c>
      <c r="C13" s="5" t="s">
        <v>145</v>
      </c>
      <c r="D13" s="5"/>
      <c r="E13" s="26" t="s">
        <v>29</v>
      </c>
      <c r="F13" s="26">
        <f t="shared" si="0"/>
        <v>237</v>
      </c>
      <c r="G13" s="75">
        <f>SUM(H13:K13)</f>
        <v>232</v>
      </c>
      <c r="H13" s="21">
        <v>72</v>
      </c>
      <c r="I13" s="23">
        <v>78</v>
      </c>
      <c r="J13" s="28"/>
      <c r="K13" s="21">
        <v>82</v>
      </c>
      <c r="L13" s="57">
        <f t="shared" si="1"/>
        <v>5</v>
      </c>
      <c r="M13" s="5"/>
      <c r="N13" s="5">
        <v>5</v>
      </c>
      <c r="O13" s="5">
        <v>2</v>
      </c>
      <c r="P13" s="81"/>
      <c r="Q13" s="46">
        <v>44369</v>
      </c>
      <c r="R13" s="80"/>
      <c r="V13" s="14"/>
      <c r="W13" s="14"/>
      <c r="X13" s="14"/>
    </row>
    <row r="14" spans="1:28" s="79" customFormat="1" x14ac:dyDescent="0.25">
      <c r="A14" s="5">
        <v>7</v>
      </c>
      <c r="B14" s="45" t="s">
        <v>52</v>
      </c>
      <c r="C14" s="45" t="s">
        <v>53</v>
      </c>
      <c r="D14" s="27"/>
      <c r="E14" s="27" t="s">
        <v>29</v>
      </c>
      <c r="F14" s="5">
        <f t="shared" si="0"/>
        <v>235</v>
      </c>
      <c r="G14" s="82">
        <f>SUM(H14:I14,K14)</f>
        <v>230</v>
      </c>
      <c r="H14" s="21">
        <v>70</v>
      </c>
      <c r="I14" s="23">
        <v>76</v>
      </c>
      <c r="J14" s="28"/>
      <c r="K14" s="21">
        <v>84</v>
      </c>
      <c r="L14" s="58">
        <f t="shared" si="1"/>
        <v>5</v>
      </c>
      <c r="M14" s="5"/>
      <c r="N14" s="5">
        <v>5</v>
      </c>
      <c r="O14" s="5">
        <v>2</v>
      </c>
      <c r="P14" s="81"/>
      <c r="Q14" s="46">
        <v>44378</v>
      </c>
      <c r="R14" s="80"/>
      <c r="V14" s="14"/>
      <c r="W14" s="14"/>
      <c r="X14" s="14"/>
    </row>
    <row r="15" spans="1:28" s="79" customFormat="1" x14ac:dyDescent="0.25">
      <c r="A15" s="5">
        <v>8</v>
      </c>
      <c r="B15" s="5" t="s">
        <v>132</v>
      </c>
      <c r="C15" s="5" t="s">
        <v>133</v>
      </c>
      <c r="D15" s="5"/>
      <c r="E15" s="5" t="s">
        <v>29</v>
      </c>
      <c r="F15" s="5">
        <f t="shared" si="0"/>
        <v>234</v>
      </c>
      <c r="G15" s="75">
        <f>SUM(H15:I15,K15)</f>
        <v>229</v>
      </c>
      <c r="H15" s="21">
        <v>70</v>
      </c>
      <c r="I15" s="23">
        <v>71</v>
      </c>
      <c r="J15" s="28"/>
      <c r="K15" s="21">
        <v>88</v>
      </c>
      <c r="L15" s="58">
        <f t="shared" si="1"/>
        <v>5</v>
      </c>
      <c r="M15" s="5"/>
      <c r="N15" s="5">
        <v>5</v>
      </c>
      <c r="O15" s="48">
        <v>1</v>
      </c>
      <c r="P15" s="48"/>
      <c r="Q15" s="51">
        <v>44399</v>
      </c>
      <c r="R15" s="80"/>
      <c r="V15" s="14"/>
      <c r="W15" s="14"/>
      <c r="X15" s="14"/>
    </row>
    <row r="16" spans="1:28" s="79" customFormat="1" x14ac:dyDescent="0.25">
      <c r="A16" s="5">
        <v>9</v>
      </c>
      <c r="B16" s="5" t="s">
        <v>146</v>
      </c>
      <c r="C16" s="5" t="s">
        <v>147</v>
      </c>
      <c r="D16" s="5"/>
      <c r="E16" s="5" t="s">
        <v>29</v>
      </c>
      <c r="F16" s="5">
        <f t="shared" si="0"/>
        <v>230</v>
      </c>
      <c r="G16" s="82">
        <f>SUM(H16:I16,K16)</f>
        <v>225</v>
      </c>
      <c r="H16" s="21">
        <v>68</v>
      </c>
      <c r="I16" s="23">
        <v>79</v>
      </c>
      <c r="J16" s="28"/>
      <c r="K16" s="21">
        <v>78</v>
      </c>
      <c r="L16" s="58">
        <f t="shared" si="1"/>
        <v>5</v>
      </c>
      <c r="M16" s="5"/>
      <c r="N16" s="5">
        <v>5</v>
      </c>
      <c r="O16" s="5">
        <v>2</v>
      </c>
      <c r="P16" s="81"/>
      <c r="Q16" s="46">
        <v>44384</v>
      </c>
      <c r="R16" s="80"/>
      <c r="V16" s="14"/>
      <c r="W16" s="14"/>
      <c r="X16" s="14"/>
    </row>
    <row r="17" spans="1:24" s="79" customFormat="1" x14ac:dyDescent="0.25">
      <c r="A17" s="5">
        <v>10</v>
      </c>
      <c r="B17" s="5" t="s">
        <v>115</v>
      </c>
      <c r="C17" s="5" t="s">
        <v>116</v>
      </c>
      <c r="D17" s="5"/>
      <c r="E17" s="5" t="s">
        <v>29</v>
      </c>
      <c r="F17" s="5">
        <f t="shared" si="0"/>
        <v>223</v>
      </c>
      <c r="G17" s="82">
        <f>SUM(H17:K17)</f>
        <v>219</v>
      </c>
      <c r="H17" s="21">
        <v>63</v>
      </c>
      <c r="I17" s="23">
        <v>85</v>
      </c>
      <c r="J17" s="28"/>
      <c r="K17" s="21">
        <v>71</v>
      </c>
      <c r="L17" s="58">
        <f t="shared" si="1"/>
        <v>4</v>
      </c>
      <c r="M17" s="5">
        <v>4</v>
      </c>
      <c r="N17" s="5"/>
      <c r="O17" s="5">
        <v>1</v>
      </c>
      <c r="P17" s="5" t="s">
        <v>71</v>
      </c>
      <c r="Q17" s="51">
        <v>44391</v>
      </c>
      <c r="R17" s="80"/>
      <c r="V17" s="14"/>
      <c r="W17" s="14"/>
      <c r="X17" s="14"/>
    </row>
    <row r="18" spans="1:24" s="79" customFormat="1" x14ac:dyDescent="0.25">
      <c r="A18" s="5">
        <v>11</v>
      </c>
      <c r="B18" s="5" t="s">
        <v>69</v>
      </c>
      <c r="C18" s="5" t="s">
        <v>70</v>
      </c>
      <c r="D18" s="5"/>
      <c r="E18" s="5" t="s">
        <v>29</v>
      </c>
      <c r="F18" s="5">
        <f t="shared" si="0"/>
        <v>221</v>
      </c>
      <c r="G18" s="82">
        <f>SUM(H18:I18,K18)</f>
        <v>211</v>
      </c>
      <c r="H18" s="21">
        <v>78</v>
      </c>
      <c r="I18" s="23">
        <v>63</v>
      </c>
      <c r="J18" s="28"/>
      <c r="K18" s="21">
        <v>70</v>
      </c>
      <c r="L18" s="58">
        <f t="shared" si="1"/>
        <v>10</v>
      </c>
      <c r="M18" s="5">
        <v>5</v>
      </c>
      <c r="N18" s="5">
        <v>5</v>
      </c>
      <c r="O18" s="5">
        <v>2</v>
      </c>
      <c r="P18" s="5" t="s">
        <v>71</v>
      </c>
      <c r="Q18" s="46">
        <v>44382</v>
      </c>
      <c r="R18" s="80"/>
      <c r="V18" s="14"/>
      <c r="W18" s="14"/>
      <c r="X18" s="14"/>
    </row>
    <row r="19" spans="1:24" s="79" customFormat="1" x14ac:dyDescent="0.25">
      <c r="A19" s="5">
        <v>12</v>
      </c>
      <c r="B19" s="48" t="s">
        <v>130</v>
      </c>
      <c r="C19" s="52" t="s">
        <v>131</v>
      </c>
      <c r="D19" s="48"/>
      <c r="E19" s="74" t="s">
        <v>29</v>
      </c>
      <c r="F19" s="74">
        <f t="shared" si="0"/>
        <v>220</v>
      </c>
      <c r="G19" s="75">
        <f>SUM(H19:I19,K19)</f>
        <v>213</v>
      </c>
      <c r="H19" s="49">
        <v>70</v>
      </c>
      <c r="I19" s="50">
        <v>72</v>
      </c>
      <c r="J19" s="28"/>
      <c r="K19" s="21">
        <v>71</v>
      </c>
      <c r="L19" s="57">
        <f t="shared" si="1"/>
        <v>7</v>
      </c>
      <c r="M19" s="48">
        <v>3</v>
      </c>
      <c r="N19" s="48">
        <v>4</v>
      </c>
      <c r="O19" s="48">
        <v>1</v>
      </c>
      <c r="P19" s="48"/>
      <c r="Q19" s="51">
        <v>44397</v>
      </c>
      <c r="R19" s="78"/>
    </row>
    <row r="20" spans="1:24" s="79" customFormat="1" x14ac:dyDescent="0.25">
      <c r="A20" s="5">
        <v>13</v>
      </c>
      <c r="B20" s="5" t="s">
        <v>65</v>
      </c>
      <c r="C20" s="5" t="s">
        <v>64</v>
      </c>
      <c r="D20" s="5"/>
      <c r="E20" s="5" t="s">
        <v>29</v>
      </c>
      <c r="F20" s="5">
        <f t="shared" si="0"/>
        <v>218</v>
      </c>
      <c r="G20" s="82">
        <f>SUM(H20:I20,K20)</f>
        <v>213</v>
      </c>
      <c r="H20" s="21">
        <v>70</v>
      </c>
      <c r="I20" s="23">
        <v>81</v>
      </c>
      <c r="J20" s="28"/>
      <c r="K20" s="21">
        <v>62</v>
      </c>
      <c r="L20" s="58">
        <f t="shared" si="1"/>
        <v>5</v>
      </c>
      <c r="M20" s="5"/>
      <c r="N20" s="5">
        <v>5</v>
      </c>
      <c r="O20" s="5">
        <v>2</v>
      </c>
      <c r="P20" s="81"/>
      <c r="Q20" s="46">
        <v>44382</v>
      </c>
      <c r="R20" s="80"/>
    </row>
    <row r="21" spans="1:24" s="79" customFormat="1" x14ac:dyDescent="0.25">
      <c r="A21" s="5">
        <v>14</v>
      </c>
      <c r="B21" s="48" t="s">
        <v>118</v>
      </c>
      <c r="C21" s="52" t="s">
        <v>119</v>
      </c>
      <c r="D21" s="48"/>
      <c r="E21" s="48" t="s">
        <v>29</v>
      </c>
      <c r="F21" s="48">
        <f t="shared" si="0"/>
        <v>218</v>
      </c>
      <c r="G21" s="82">
        <f>SUM(H21:K21)</f>
        <v>209</v>
      </c>
      <c r="H21" s="49">
        <v>76</v>
      </c>
      <c r="I21" s="23">
        <v>67</v>
      </c>
      <c r="J21" s="28"/>
      <c r="K21" s="21">
        <v>66</v>
      </c>
      <c r="L21" s="58">
        <f t="shared" si="1"/>
        <v>9</v>
      </c>
      <c r="M21" s="48">
        <v>4</v>
      </c>
      <c r="N21" s="48">
        <v>5</v>
      </c>
      <c r="O21" s="48">
        <v>2</v>
      </c>
      <c r="P21" s="83"/>
      <c r="Q21" s="51">
        <v>44391</v>
      </c>
      <c r="R21" s="78"/>
    </row>
    <row r="22" spans="1:24" s="79" customFormat="1" x14ac:dyDescent="0.25">
      <c r="A22" s="5">
        <v>15</v>
      </c>
      <c r="B22" s="5" t="s">
        <v>78</v>
      </c>
      <c r="C22" s="5" t="s">
        <v>82</v>
      </c>
      <c r="D22" s="5"/>
      <c r="E22" s="5" t="s">
        <v>29</v>
      </c>
      <c r="F22" s="5">
        <f t="shared" si="0"/>
        <v>216</v>
      </c>
      <c r="G22" s="82">
        <f>SUM(H22:I22,K22)</f>
        <v>211</v>
      </c>
      <c r="H22" s="21">
        <v>56</v>
      </c>
      <c r="I22" s="23">
        <v>69</v>
      </c>
      <c r="J22" s="28"/>
      <c r="K22" s="21">
        <v>86</v>
      </c>
      <c r="L22" s="58">
        <f t="shared" si="1"/>
        <v>5</v>
      </c>
      <c r="M22" s="5"/>
      <c r="N22" s="5">
        <v>5</v>
      </c>
      <c r="O22" s="5">
        <v>1</v>
      </c>
      <c r="P22" s="81"/>
      <c r="Q22" s="46">
        <v>44383</v>
      </c>
      <c r="R22" s="80"/>
      <c r="W22" s="14"/>
      <c r="X22" s="14"/>
    </row>
    <row r="23" spans="1:24" s="79" customFormat="1" x14ac:dyDescent="0.25">
      <c r="A23" s="5">
        <v>16</v>
      </c>
      <c r="B23" s="5" t="s">
        <v>121</v>
      </c>
      <c r="C23" s="5" t="s">
        <v>122</v>
      </c>
      <c r="D23" s="5"/>
      <c r="E23" s="26" t="s">
        <v>29</v>
      </c>
      <c r="F23" s="5">
        <f t="shared" si="0"/>
        <v>216</v>
      </c>
      <c r="G23" s="82">
        <f>SUM(H23:I23,K23)</f>
        <v>211</v>
      </c>
      <c r="H23" s="21">
        <v>76</v>
      </c>
      <c r="I23" s="23">
        <v>63</v>
      </c>
      <c r="J23" s="28"/>
      <c r="K23" s="21">
        <v>72</v>
      </c>
      <c r="L23" s="58">
        <f t="shared" si="1"/>
        <v>5</v>
      </c>
      <c r="M23" s="5"/>
      <c r="N23" s="5">
        <v>5</v>
      </c>
      <c r="O23" s="48">
        <v>2</v>
      </c>
      <c r="P23" s="48"/>
      <c r="Q23" s="51">
        <v>44392</v>
      </c>
      <c r="R23" s="80"/>
      <c r="V23" s="14"/>
      <c r="W23" s="14"/>
      <c r="X23" s="14"/>
    </row>
    <row r="24" spans="1:24" s="79" customFormat="1" x14ac:dyDescent="0.25">
      <c r="A24" s="5">
        <v>17</v>
      </c>
      <c r="B24" s="5" t="s">
        <v>33</v>
      </c>
      <c r="C24" s="5" t="s">
        <v>32</v>
      </c>
      <c r="D24" s="5"/>
      <c r="E24" s="5" t="s">
        <v>29</v>
      </c>
      <c r="F24" s="27">
        <f t="shared" si="0"/>
        <v>215</v>
      </c>
      <c r="G24" s="55">
        <f>SUM(H24:K24)</f>
        <v>210</v>
      </c>
      <c r="H24" s="21">
        <v>50</v>
      </c>
      <c r="I24" s="23">
        <v>72</v>
      </c>
      <c r="J24" s="28"/>
      <c r="K24" s="21">
        <v>88</v>
      </c>
      <c r="L24" s="59">
        <f t="shared" si="1"/>
        <v>5</v>
      </c>
      <c r="M24" s="5"/>
      <c r="N24" s="5">
        <v>5</v>
      </c>
      <c r="O24" s="5">
        <v>2</v>
      </c>
      <c r="P24" s="81"/>
      <c r="Q24" s="46">
        <v>44375</v>
      </c>
      <c r="R24" s="80"/>
    </row>
    <row r="25" spans="1:24" s="79" customFormat="1" x14ac:dyDescent="0.25">
      <c r="A25" s="5">
        <v>18</v>
      </c>
      <c r="B25" s="5" t="s">
        <v>60</v>
      </c>
      <c r="C25" s="5" t="s">
        <v>61</v>
      </c>
      <c r="D25" s="5"/>
      <c r="E25" s="5" t="s">
        <v>29</v>
      </c>
      <c r="F25" s="5">
        <f t="shared" si="0"/>
        <v>214</v>
      </c>
      <c r="G25" s="82">
        <f>SUM(H25:K25)</f>
        <v>209</v>
      </c>
      <c r="H25" s="21">
        <v>56</v>
      </c>
      <c r="I25" s="23">
        <v>67</v>
      </c>
      <c r="J25" s="28"/>
      <c r="K25" s="21">
        <v>86</v>
      </c>
      <c r="L25" s="58">
        <f t="shared" si="1"/>
        <v>5</v>
      </c>
      <c r="M25" s="5"/>
      <c r="N25" s="5">
        <v>5</v>
      </c>
      <c r="O25" s="5">
        <v>1</v>
      </c>
      <c r="P25" s="81"/>
      <c r="Q25" s="46">
        <v>44379</v>
      </c>
      <c r="R25" s="80"/>
    </row>
    <row r="26" spans="1:24" s="79" customFormat="1" x14ac:dyDescent="0.25">
      <c r="A26" s="5">
        <v>19</v>
      </c>
      <c r="B26" s="48" t="s">
        <v>95</v>
      </c>
      <c r="C26" s="48" t="s">
        <v>96</v>
      </c>
      <c r="D26" s="48"/>
      <c r="E26" s="48" t="s">
        <v>29</v>
      </c>
      <c r="F26" s="48">
        <f t="shared" si="0"/>
        <v>214</v>
      </c>
      <c r="G26" s="82">
        <f>SUM(H26:I26,K26)</f>
        <v>214</v>
      </c>
      <c r="H26" s="49">
        <v>53</v>
      </c>
      <c r="I26" s="50">
        <v>85</v>
      </c>
      <c r="J26" s="28">
        <v>81</v>
      </c>
      <c r="K26" s="21">
        <v>76</v>
      </c>
      <c r="L26" s="58">
        <f t="shared" si="1"/>
        <v>0</v>
      </c>
      <c r="M26" s="48"/>
      <c r="N26" s="48"/>
      <c r="O26" s="48">
        <v>1</v>
      </c>
      <c r="P26" s="83"/>
      <c r="Q26" s="51">
        <v>44387</v>
      </c>
      <c r="R26" s="78"/>
      <c r="W26" s="14"/>
      <c r="X26" s="14"/>
    </row>
    <row r="27" spans="1:24" s="79" customFormat="1" x14ac:dyDescent="0.25">
      <c r="A27" s="5">
        <v>20</v>
      </c>
      <c r="B27" s="5" t="s">
        <v>45</v>
      </c>
      <c r="C27" s="5" t="s">
        <v>44</v>
      </c>
      <c r="D27" s="5"/>
      <c r="E27" s="5" t="s">
        <v>29</v>
      </c>
      <c r="F27" s="27">
        <f t="shared" si="0"/>
        <v>213</v>
      </c>
      <c r="G27" s="55">
        <f>SUM(H27:K27)</f>
        <v>208</v>
      </c>
      <c r="H27" s="21">
        <v>62</v>
      </c>
      <c r="I27" s="23">
        <v>66</v>
      </c>
      <c r="J27" s="28"/>
      <c r="K27" s="21">
        <v>80</v>
      </c>
      <c r="L27" s="59">
        <f t="shared" si="1"/>
        <v>5</v>
      </c>
      <c r="M27" s="5"/>
      <c r="N27" s="5">
        <v>5</v>
      </c>
      <c r="O27" s="5">
        <v>2</v>
      </c>
      <c r="P27" s="81"/>
      <c r="Q27" s="46">
        <v>44376</v>
      </c>
      <c r="R27" s="80"/>
      <c r="V27" s="14"/>
      <c r="W27" s="14"/>
      <c r="X27" s="14"/>
    </row>
    <row r="28" spans="1:24" s="79" customFormat="1" x14ac:dyDescent="0.25">
      <c r="A28" s="5">
        <v>21</v>
      </c>
      <c r="B28" s="5" t="s">
        <v>48</v>
      </c>
      <c r="C28" s="5" t="s">
        <v>49</v>
      </c>
      <c r="D28" s="5"/>
      <c r="E28" s="5" t="s">
        <v>29</v>
      </c>
      <c r="F28" s="5">
        <f t="shared" si="0"/>
        <v>213</v>
      </c>
      <c r="G28" s="82">
        <f>SUM(H28:I28,K28)</f>
        <v>208</v>
      </c>
      <c r="H28" s="21">
        <v>72</v>
      </c>
      <c r="I28" s="23">
        <v>60</v>
      </c>
      <c r="J28" s="28"/>
      <c r="K28" s="21">
        <v>76</v>
      </c>
      <c r="L28" s="58">
        <f t="shared" si="1"/>
        <v>5</v>
      </c>
      <c r="M28" s="5"/>
      <c r="N28" s="5">
        <v>5</v>
      </c>
      <c r="O28" s="5">
        <v>1</v>
      </c>
      <c r="P28" s="81"/>
      <c r="Q28" s="46">
        <v>44377</v>
      </c>
      <c r="R28" s="80"/>
      <c r="V28" s="14"/>
      <c r="W28" s="14"/>
      <c r="X28" s="14"/>
    </row>
    <row r="29" spans="1:24" s="79" customFormat="1" x14ac:dyDescent="0.25">
      <c r="A29" s="5">
        <v>22</v>
      </c>
      <c r="B29" s="5" t="s">
        <v>46</v>
      </c>
      <c r="C29" s="5" t="s">
        <v>47</v>
      </c>
      <c r="D29" s="5"/>
      <c r="E29" s="5" t="s">
        <v>29</v>
      </c>
      <c r="F29" s="5">
        <f t="shared" si="0"/>
        <v>212</v>
      </c>
      <c r="G29" s="82">
        <f>SUM(H29:I29,K29)</f>
        <v>207</v>
      </c>
      <c r="H29" s="21">
        <v>50</v>
      </c>
      <c r="I29" s="23">
        <v>79</v>
      </c>
      <c r="J29" s="28"/>
      <c r="K29" s="21">
        <v>78</v>
      </c>
      <c r="L29" s="58">
        <f t="shared" si="1"/>
        <v>5</v>
      </c>
      <c r="M29" s="5"/>
      <c r="N29" s="5">
        <v>5</v>
      </c>
      <c r="O29" s="5">
        <v>1</v>
      </c>
      <c r="P29" s="81"/>
      <c r="Q29" s="46">
        <v>44377</v>
      </c>
      <c r="R29" s="80"/>
      <c r="V29" s="14"/>
      <c r="W29" s="14"/>
      <c r="X29" s="14"/>
    </row>
    <row r="30" spans="1:24" s="79" customFormat="1" x14ac:dyDescent="0.25">
      <c r="A30" s="5">
        <v>23</v>
      </c>
      <c r="B30" s="5" t="s">
        <v>54</v>
      </c>
      <c r="C30" s="5" t="s">
        <v>55</v>
      </c>
      <c r="D30" s="5"/>
      <c r="E30" s="5" t="s">
        <v>29</v>
      </c>
      <c r="F30" s="5">
        <f t="shared" si="0"/>
        <v>211</v>
      </c>
      <c r="G30" s="75">
        <f>SUM(H30:I30,K30)</f>
        <v>206</v>
      </c>
      <c r="H30" s="21">
        <v>70</v>
      </c>
      <c r="I30" s="23">
        <v>71</v>
      </c>
      <c r="J30" s="28"/>
      <c r="K30" s="21">
        <v>65</v>
      </c>
      <c r="L30" s="58">
        <f t="shared" si="1"/>
        <v>5</v>
      </c>
      <c r="M30" s="5"/>
      <c r="N30" s="5">
        <v>5</v>
      </c>
      <c r="O30" s="5">
        <v>1</v>
      </c>
      <c r="P30" s="81"/>
      <c r="Q30" s="46">
        <v>44379</v>
      </c>
      <c r="R30" s="80"/>
      <c r="V30" s="14"/>
      <c r="W30" s="14"/>
      <c r="X30" s="14"/>
    </row>
    <row r="31" spans="1:24" s="79" customFormat="1" x14ac:dyDescent="0.25">
      <c r="A31" s="5">
        <v>24</v>
      </c>
      <c r="B31" s="5" t="s">
        <v>58</v>
      </c>
      <c r="C31" s="5" t="s">
        <v>59</v>
      </c>
      <c r="D31" s="5"/>
      <c r="E31" s="5" t="s">
        <v>29</v>
      </c>
      <c r="F31" s="5">
        <f t="shared" si="0"/>
        <v>211</v>
      </c>
      <c r="G31" s="82">
        <f>SUM(H31:I31,K31)</f>
        <v>206</v>
      </c>
      <c r="H31" s="21">
        <v>56</v>
      </c>
      <c r="I31" s="23">
        <v>74</v>
      </c>
      <c r="J31" s="28"/>
      <c r="K31" s="21">
        <v>76</v>
      </c>
      <c r="L31" s="58">
        <f t="shared" si="1"/>
        <v>5</v>
      </c>
      <c r="M31" s="5"/>
      <c r="N31" s="5">
        <v>5</v>
      </c>
      <c r="O31" s="5">
        <v>2</v>
      </c>
      <c r="P31" s="81"/>
      <c r="Q31" s="46">
        <v>44379</v>
      </c>
      <c r="R31" s="80"/>
      <c r="V31" s="14"/>
      <c r="W31" s="14"/>
      <c r="X31" s="14"/>
    </row>
    <row r="32" spans="1:24" s="79" customFormat="1" ht="15" customHeight="1" x14ac:dyDescent="0.25">
      <c r="A32" s="5">
        <v>25</v>
      </c>
      <c r="B32" s="5" t="s">
        <v>34</v>
      </c>
      <c r="C32" s="5" t="s">
        <v>35</v>
      </c>
      <c r="D32" s="5"/>
      <c r="E32" s="5" t="s">
        <v>29</v>
      </c>
      <c r="F32" s="5">
        <f t="shared" si="0"/>
        <v>210</v>
      </c>
      <c r="G32" s="82">
        <f>SUM(H32:I32,K32)</f>
        <v>205</v>
      </c>
      <c r="H32" s="21">
        <v>78</v>
      </c>
      <c r="I32" s="23">
        <v>60</v>
      </c>
      <c r="J32" s="28"/>
      <c r="K32" s="21">
        <v>67</v>
      </c>
      <c r="L32" s="58">
        <f t="shared" si="1"/>
        <v>5</v>
      </c>
      <c r="M32" s="5"/>
      <c r="N32" s="5">
        <v>5</v>
      </c>
      <c r="O32" s="5">
        <v>2</v>
      </c>
      <c r="P32" s="81"/>
      <c r="Q32" s="46">
        <v>44375</v>
      </c>
      <c r="R32" s="80"/>
      <c r="V32" s="14"/>
      <c r="W32" s="14"/>
      <c r="X32" s="14"/>
    </row>
    <row r="33" spans="1:24" s="79" customFormat="1" x14ac:dyDescent="0.25">
      <c r="A33" s="5">
        <v>26</v>
      </c>
      <c r="B33" s="27" t="s">
        <v>24</v>
      </c>
      <c r="C33" s="45" t="s">
        <v>20</v>
      </c>
      <c r="D33" s="27"/>
      <c r="E33" s="27" t="s">
        <v>29</v>
      </c>
      <c r="F33" s="27">
        <f t="shared" si="0"/>
        <v>209</v>
      </c>
      <c r="G33" s="55">
        <f>SUM(H33:K33)</f>
        <v>204</v>
      </c>
      <c r="H33" s="21">
        <v>56</v>
      </c>
      <c r="I33" s="23">
        <v>76</v>
      </c>
      <c r="J33" s="28"/>
      <c r="K33" s="21">
        <v>72</v>
      </c>
      <c r="L33" s="59">
        <f t="shared" si="1"/>
        <v>5</v>
      </c>
      <c r="M33" s="27"/>
      <c r="N33" s="27">
        <v>5</v>
      </c>
      <c r="O33" s="27">
        <v>2</v>
      </c>
      <c r="P33" s="27"/>
      <c r="Q33" s="46">
        <v>44371</v>
      </c>
      <c r="R33" s="80"/>
      <c r="V33" s="14"/>
      <c r="W33" s="14"/>
      <c r="X33" s="14"/>
    </row>
    <row r="34" spans="1:24" s="79" customFormat="1" x14ac:dyDescent="0.25">
      <c r="A34" s="5">
        <v>27</v>
      </c>
      <c r="B34" s="5" t="s">
        <v>42</v>
      </c>
      <c r="C34" s="5" t="s">
        <v>43</v>
      </c>
      <c r="D34" s="5"/>
      <c r="E34" s="5" t="s">
        <v>29</v>
      </c>
      <c r="F34" s="5">
        <f t="shared" si="0"/>
        <v>209</v>
      </c>
      <c r="G34" s="82">
        <f>SUM(H34:I34,K34)</f>
        <v>204</v>
      </c>
      <c r="H34" s="21">
        <v>62</v>
      </c>
      <c r="I34" s="23">
        <v>62</v>
      </c>
      <c r="J34" s="84"/>
      <c r="K34" s="22">
        <v>80</v>
      </c>
      <c r="L34" s="58">
        <f t="shared" si="1"/>
        <v>5</v>
      </c>
      <c r="M34" s="5"/>
      <c r="N34" s="5">
        <v>5</v>
      </c>
      <c r="O34" s="5">
        <v>1</v>
      </c>
      <c r="P34" s="81"/>
      <c r="Q34" s="46">
        <v>44375</v>
      </c>
      <c r="R34" s="80"/>
      <c r="S34" s="85"/>
      <c r="T34" s="85"/>
      <c r="V34" s="14"/>
      <c r="W34" s="14"/>
      <c r="X34" s="14"/>
    </row>
    <row r="35" spans="1:24" s="79" customFormat="1" x14ac:dyDescent="0.25">
      <c r="A35" s="5">
        <v>28</v>
      </c>
      <c r="B35" s="5" t="s">
        <v>123</v>
      </c>
      <c r="C35" s="5" t="s">
        <v>124</v>
      </c>
      <c r="D35" s="5"/>
      <c r="E35" s="5" t="s">
        <v>29</v>
      </c>
      <c r="F35" s="5">
        <f t="shared" si="0"/>
        <v>208</v>
      </c>
      <c r="G35" s="55">
        <f>SUM(H35:K35)</f>
        <v>203</v>
      </c>
      <c r="H35" s="21">
        <v>72</v>
      </c>
      <c r="I35" s="23">
        <v>66</v>
      </c>
      <c r="J35" s="28"/>
      <c r="K35" s="21">
        <v>65</v>
      </c>
      <c r="L35" s="58">
        <f t="shared" si="1"/>
        <v>5</v>
      </c>
      <c r="M35" s="5"/>
      <c r="N35" s="5">
        <v>5</v>
      </c>
      <c r="O35" s="5">
        <v>2</v>
      </c>
      <c r="P35" s="5"/>
      <c r="Q35" s="46">
        <v>44380</v>
      </c>
      <c r="R35" s="80"/>
      <c r="V35" s="14"/>
      <c r="W35" s="14"/>
      <c r="X35" s="14"/>
    </row>
    <row r="36" spans="1:24" s="79" customFormat="1" x14ac:dyDescent="0.25">
      <c r="A36" s="5">
        <v>29</v>
      </c>
      <c r="B36" s="5" t="s">
        <v>93</v>
      </c>
      <c r="C36" s="5" t="s">
        <v>94</v>
      </c>
      <c r="D36" s="5"/>
      <c r="E36" s="5" t="s">
        <v>29</v>
      </c>
      <c r="F36" s="5">
        <f t="shared" si="0"/>
        <v>208</v>
      </c>
      <c r="G36" s="82">
        <f>SUM(H36:I36,K36)</f>
        <v>203</v>
      </c>
      <c r="H36" s="21">
        <v>45</v>
      </c>
      <c r="I36" s="23">
        <v>76</v>
      </c>
      <c r="J36" s="28"/>
      <c r="K36" s="21">
        <v>82</v>
      </c>
      <c r="L36" s="58">
        <f t="shared" si="1"/>
        <v>5</v>
      </c>
      <c r="M36" s="5"/>
      <c r="N36" s="5">
        <v>5</v>
      </c>
      <c r="O36" s="5">
        <v>2</v>
      </c>
      <c r="P36" s="81"/>
      <c r="Q36" s="46">
        <v>44385</v>
      </c>
      <c r="R36" s="80"/>
      <c r="V36" s="14"/>
      <c r="W36" s="14"/>
      <c r="X36" s="14"/>
    </row>
    <row r="37" spans="1:24" s="79" customFormat="1" x14ac:dyDescent="0.25">
      <c r="A37" s="5">
        <v>30</v>
      </c>
      <c r="B37" s="47" t="s">
        <v>26</v>
      </c>
      <c r="C37" s="5" t="s">
        <v>21</v>
      </c>
      <c r="D37" s="5"/>
      <c r="E37" s="27" t="s">
        <v>29</v>
      </c>
      <c r="F37" s="27">
        <f t="shared" si="0"/>
        <v>206</v>
      </c>
      <c r="G37" s="55">
        <f>SUM(H37:K37)</f>
        <v>201</v>
      </c>
      <c r="H37" s="21">
        <v>45</v>
      </c>
      <c r="I37" s="23">
        <v>78</v>
      </c>
      <c r="J37" s="28"/>
      <c r="K37" s="21">
        <v>78</v>
      </c>
      <c r="L37" s="59">
        <f t="shared" si="1"/>
        <v>5</v>
      </c>
      <c r="M37" s="5"/>
      <c r="N37" s="5">
        <v>5</v>
      </c>
      <c r="O37" s="5">
        <v>2</v>
      </c>
      <c r="P37" s="81"/>
      <c r="Q37" s="46">
        <v>44372</v>
      </c>
      <c r="R37" s="80"/>
      <c r="V37" s="14"/>
      <c r="W37" s="14"/>
      <c r="X37" s="14"/>
    </row>
    <row r="38" spans="1:24" s="79" customFormat="1" x14ac:dyDescent="0.25">
      <c r="A38" s="5">
        <v>31</v>
      </c>
      <c r="B38" s="5" t="s">
        <v>72</v>
      </c>
      <c r="C38" s="5" t="s">
        <v>73</v>
      </c>
      <c r="D38" s="5"/>
      <c r="E38" s="5" t="s">
        <v>29</v>
      </c>
      <c r="F38" s="5">
        <f t="shared" si="0"/>
        <v>206</v>
      </c>
      <c r="G38" s="82">
        <f>SUM(H38:I38,K38)</f>
        <v>201</v>
      </c>
      <c r="H38" s="21">
        <v>50</v>
      </c>
      <c r="I38" s="23">
        <v>79</v>
      </c>
      <c r="J38" s="28">
        <v>49</v>
      </c>
      <c r="K38" s="21">
        <v>72</v>
      </c>
      <c r="L38" s="58">
        <f t="shared" si="1"/>
        <v>5</v>
      </c>
      <c r="M38" s="5" t="s">
        <v>74</v>
      </c>
      <c r="N38" s="5">
        <v>5</v>
      </c>
      <c r="O38" s="5">
        <v>1</v>
      </c>
      <c r="P38" s="81"/>
      <c r="Q38" s="46">
        <v>44383</v>
      </c>
      <c r="R38" s="80"/>
      <c r="V38" s="14"/>
      <c r="W38" s="14"/>
      <c r="X38" s="14"/>
    </row>
    <row r="39" spans="1:24" s="79" customFormat="1" x14ac:dyDescent="0.25">
      <c r="A39" s="5">
        <v>32</v>
      </c>
      <c r="B39" s="5" t="s">
        <v>111</v>
      </c>
      <c r="C39" s="5" t="s">
        <v>112</v>
      </c>
      <c r="D39" s="5"/>
      <c r="E39" s="5" t="s">
        <v>29</v>
      </c>
      <c r="F39" s="5">
        <f t="shared" si="0"/>
        <v>205</v>
      </c>
      <c r="G39" s="82">
        <f>SUM(H39:I39,K39)</f>
        <v>200</v>
      </c>
      <c r="H39" s="21">
        <v>70</v>
      </c>
      <c r="I39" s="23">
        <v>59</v>
      </c>
      <c r="J39" s="28"/>
      <c r="K39" s="21">
        <v>71</v>
      </c>
      <c r="L39" s="58">
        <f t="shared" si="1"/>
        <v>5</v>
      </c>
      <c r="M39" s="5"/>
      <c r="N39" s="5">
        <v>5</v>
      </c>
      <c r="O39" s="48">
        <v>2</v>
      </c>
      <c r="P39" s="83"/>
      <c r="Q39" s="51">
        <v>44389</v>
      </c>
      <c r="R39" s="80"/>
      <c r="V39" s="14"/>
      <c r="W39" s="14"/>
      <c r="X39" s="14"/>
    </row>
    <row r="40" spans="1:24" s="79" customFormat="1" x14ac:dyDescent="0.25">
      <c r="A40" s="5">
        <v>33</v>
      </c>
      <c r="B40" s="5" t="s">
        <v>38</v>
      </c>
      <c r="C40" s="5" t="s">
        <v>39</v>
      </c>
      <c r="D40" s="5"/>
      <c r="E40" s="5" t="s">
        <v>29</v>
      </c>
      <c r="F40" s="5">
        <f t="shared" ref="F40:F71" si="2">SUM(G40,L40)</f>
        <v>204</v>
      </c>
      <c r="G40" s="82">
        <f>SUM(H40:I40,K40)</f>
        <v>199</v>
      </c>
      <c r="H40" s="21">
        <v>62</v>
      </c>
      <c r="I40" s="23">
        <v>64</v>
      </c>
      <c r="J40" s="28"/>
      <c r="K40" s="21">
        <v>73</v>
      </c>
      <c r="L40" s="58">
        <f t="shared" ref="L40:L71" si="3">SUM(M40:N40)</f>
        <v>5</v>
      </c>
      <c r="M40" s="5"/>
      <c r="N40" s="5">
        <v>5</v>
      </c>
      <c r="O40" s="5">
        <v>2</v>
      </c>
      <c r="P40" s="81"/>
      <c r="Q40" s="46">
        <v>44375</v>
      </c>
      <c r="R40" s="80"/>
      <c r="V40" s="14"/>
      <c r="W40" s="14"/>
      <c r="X40" s="14"/>
    </row>
    <row r="41" spans="1:24" s="79" customFormat="1" x14ac:dyDescent="0.25">
      <c r="A41" s="5">
        <v>34</v>
      </c>
      <c r="B41" s="48" t="s">
        <v>117</v>
      </c>
      <c r="C41" s="52" t="s">
        <v>120</v>
      </c>
      <c r="D41" s="48"/>
      <c r="E41" s="48" t="s">
        <v>29</v>
      </c>
      <c r="F41" s="48">
        <f t="shared" si="2"/>
        <v>202</v>
      </c>
      <c r="G41" s="82">
        <f>SUM(H41:K41)</f>
        <v>197</v>
      </c>
      <c r="H41" s="21">
        <v>56</v>
      </c>
      <c r="I41" s="23">
        <v>61</v>
      </c>
      <c r="J41" s="28"/>
      <c r="K41" s="49">
        <v>80</v>
      </c>
      <c r="L41" s="58">
        <f t="shared" si="3"/>
        <v>5</v>
      </c>
      <c r="M41" s="48"/>
      <c r="N41" s="48">
        <v>5</v>
      </c>
      <c r="O41" s="48">
        <v>2</v>
      </c>
      <c r="P41" s="83"/>
      <c r="Q41" s="51">
        <v>44391</v>
      </c>
      <c r="R41" s="78"/>
      <c r="V41" s="14"/>
      <c r="W41" s="14"/>
      <c r="X41" s="14"/>
    </row>
    <row r="42" spans="1:24" s="79" customFormat="1" x14ac:dyDescent="0.25">
      <c r="A42" s="5">
        <v>35</v>
      </c>
      <c r="B42" s="5" t="s">
        <v>134</v>
      </c>
      <c r="C42" s="5" t="s">
        <v>135</v>
      </c>
      <c r="D42" s="5"/>
      <c r="E42" s="21" t="s">
        <v>29</v>
      </c>
      <c r="F42" s="26">
        <f t="shared" si="2"/>
        <v>202</v>
      </c>
      <c r="G42" s="75">
        <f>SUM(H42:I42,K42)</f>
        <v>198</v>
      </c>
      <c r="H42" s="21">
        <v>68</v>
      </c>
      <c r="I42" s="23">
        <v>60</v>
      </c>
      <c r="J42" s="28"/>
      <c r="K42" s="53">
        <v>70</v>
      </c>
      <c r="L42" s="58">
        <f t="shared" si="3"/>
        <v>4</v>
      </c>
      <c r="M42" s="5"/>
      <c r="N42" s="5">
        <v>4</v>
      </c>
      <c r="O42" s="48">
        <v>2</v>
      </c>
      <c r="P42" s="48"/>
      <c r="Q42" s="51">
        <v>44399</v>
      </c>
      <c r="R42" s="80"/>
      <c r="V42" s="14"/>
      <c r="W42" s="14"/>
      <c r="X42" s="14"/>
    </row>
    <row r="43" spans="1:24" s="79" customFormat="1" x14ac:dyDescent="0.25">
      <c r="A43" s="5">
        <v>36</v>
      </c>
      <c r="B43" s="5" t="s">
        <v>140</v>
      </c>
      <c r="C43" s="5" t="s">
        <v>141</v>
      </c>
      <c r="D43" s="5"/>
      <c r="E43" s="5" t="s">
        <v>29</v>
      </c>
      <c r="F43" s="5">
        <f t="shared" si="2"/>
        <v>201</v>
      </c>
      <c r="G43" s="82">
        <f>SUM(H43:I43,K43)</f>
        <v>196</v>
      </c>
      <c r="H43" s="21">
        <v>39</v>
      </c>
      <c r="I43" s="23">
        <v>71</v>
      </c>
      <c r="J43" s="28"/>
      <c r="K43" s="21">
        <v>86</v>
      </c>
      <c r="L43" s="58">
        <f t="shared" si="3"/>
        <v>5</v>
      </c>
      <c r="M43" s="5"/>
      <c r="N43" s="5">
        <v>5</v>
      </c>
      <c r="O43" s="48">
        <v>2</v>
      </c>
      <c r="P43" s="48"/>
      <c r="Q43" s="51">
        <v>44405</v>
      </c>
      <c r="R43" s="80"/>
      <c r="V43" s="14"/>
      <c r="W43" s="14"/>
      <c r="X43" s="14"/>
    </row>
    <row r="44" spans="1:24" s="79" customFormat="1" ht="15" customHeight="1" x14ac:dyDescent="0.25">
      <c r="A44" s="5">
        <v>37</v>
      </c>
      <c r="B44" s="48" t="s">
        <v>109</v>
      </c>
      <c r="C44" s="52" t="s">
        <v>110</v>
      </c>
      <c r="D44" s="48"/>
      <c r="E44" s="48" t="s">
        <v>29</v>
      </c>
      <c r="F44" s="48">
        <f t="shared" si="2"/>
        <v>197</v>
      </c>
      <c r="G44" s="82">
        <f>SUM(H44:I44,K44)</f>
        <v>187</v>
      </c>
      <c r="H44" s="49">
        <v>68</v>
      </c>
      <c r="I44" s="50">
        <v>47</v>
      </c>
      <c r="J44" s="86"/>
      <c r="K44" s="49">
        <v>72</v>
      </c>
      <c r="L44" s="58">
        <f t="shared" si="3"/>
        <v>10</v>
      </c>
      <c r="M44" s="48">
        <v>9</v>
      </c>
      <c r="N44" s="48">
        <v>1</v>
      </c>
      <c r="O44" s="48">
        <v>1</v>
      </c>
      <c r="P44" s="48" t="s">
        <v>71</v>
      </c>
      <c r="Q44" s="51">
        <v>44389</v>
      </c>
      <c r="R44" s="78"/>
      <c r="V44" s="14"/>
      <c r="W44" s="14"/>
      <c r="X44" s="14"/>
    </row>
    <row r="45" spans="1:24" s="79" customFormat="1" x14ac:dyDescent="0.25">
      <c r="A45" s="5">
        <v>38</v>
      </c>
      <c r="B45" s="5" t="s">
        <v>103</v>
      </c>
      <c r="C45" s="5" t="s">
        <v>104</v>
      </c>
      <c r="D45" s="5"/>
      <c r="E45" s="5" t="s">
        <v>29</v>
      </c>
      <c r="F45" s="5">
        <f t="shared" si="2"/>
        <v>193</v>
      </c>
      <c r="G45" s="82">
        <f>SUM(H45:I45,K45)</f>
        <v>188</v>
      </c>
      <c r="H45" s="21">
        <v>68</v>
      </c>
      <c r="I45" s="23">
        <v>54</v>
      </c>
      <c r="J45" s="28"/>
      <c r="K45" s="21">
        <v>66</v>
      </c>
      <c r="L45" s="58">
        <f t="shared" si="3"/>
        <v>5</v>
      </c>
      <c r="M45" s="5"/>
      <c r="N45" s="5">
        <v>5</v>
      </c>
      <c r="O45" s="48">
        <v>1</v>
      </c>
      <c r="P45" s="83"/>
      <c r="Q45" s="51">
        <v>44389</v>
      </c>
      <c r="R45" s="80"/>
      <c r="V45" s="14"/>
      <c r="W45" s="14"/>
      <c r="X45" s="14"/>
    </row>
    <row r="46" spans="1:24" s="79" customFormat="1" ht="15" customHeight="1" x14ac:dyDescent="0.25">
      <c r="A46" s="5">
        <v>39</v>
      </c>
      <c r="B46" s="5" t="s">
        <v>105</v>
      </c>
      <c r="C46" s="5" t="s">
        <v>106</v>
      </c>
      <c r="D46" s="5"/>
      <c r="E46" s="5" t="s">
        <v>29</v>
      </c>
      <c r="F46" s="5">
        <f t="shared" si="2"/>
        <v>190</v>
      </c>
      <c r="G46" s="82">
        <f>SUM(H46:I46,K46)</f>
        <v>185</v>
      </c>
      <c r="H46" s="21">
        <v>45</v>
      </c>
      <c r="I46" s="23">
        <v>69</v>
      </c>
      <c r="J46" s="28"/>
      <c r="K46" s="21">
        <v>71</v>
      </c>
      <c r="L46" s="58">
        <f t="shared" si="3"/>
        <v>5</v>
      </c>
      <c r="M46" s="5"/>
      <c r="N46" s="5">
        <v>5</v>
      </c>
      <c r="O46" s="48">
        <v>1</v>
      </c>
      <c r="P46" s="83"/>
      <c r="Q46" s="51">
        <v>44389</v>
      </c>
      <c r="R46" s="80"/>
      <c r="V46" s="14"/>
      <c r="W46" s="14"/>
      <c r="X46" s="14"/>
    </row>
    <row r="47" spans="1:24" s="79" customFormat="1" x14ac:dyDescent="0.25">
      <c r="A47" s="5">
        <v>40</v>
      </c>
      <c r="B47" s="5" t="s">
        <v>30</v>
      </c>
      <c r="C47" s="5" t="s">
        <v>31</v>
      </c>
      <c r="D47" s="5"/>
      <c r="E47" s="5" t="s">
        <v>29</v>
      </c>
      <c r="F47" s="27">
        <f t="shared" si="2"/>
        <v>186</v>
      </c>
      <c r="G47" s="54">
        <f>SUM(H47:K47)</f>
        <v>179</v>
      </c>
      <c r="H47" s="21">
        <v>50</v>
      </c>
      <c r="I47" s="23">
        <v>63</v>
      </c>
      <c r="J47" s="24"/>
      <c r="K47" s="21">
        <v>66</v>
      </c>
      <c r="L47" s="59">
        <f t="shared" si="3"/>
        <v>7</v>
      </c>
      <c r="M47" s="5">
        <v>2</v>
      </c>
      <c r="N47" s="5">
        <v>5</v>
      </c>
      <c r="O47" s="5">
        <v>1</v>
      </c>
      <c r="P47" s="81"/>
      <c r="Q47" s="46">
        <v>44375</v>
      </c>
      <c r="R47" s="80"/>
      <c r="V47" s="14"/>
      <c r="W47" s="14"/>
      <c r="X47" s="14"/>
    </row>
    <row r="48" spans="1:24" s="79" customFormat="1" x14ac:dyDescent="0.25">
      <c r="A48" s="5">
        <v>41</v>
      </c>
      <c r="B48" s="5" t="s">
        <v>113</v>
      </c>
      <c r="C48" s="5" t="s">
        <v>114</v>
      </c>
      <c r="D48" s="5"/>
      <c r="E48" s="5" t="s">
        <v>29</v>
      </c>
      <c r="F48" s="5">
        <f t="shared" si="2"/>
        <v>186</v>
      </c>
      <c r="G48" s="55">
        <f>SUM(H48:K48)</f>
        <v>181</v>
      </c>
      <c r="H48" s="53">
        <v>33</v>
      </c>
      <c r="I48" s="23">
        <v>70</v>
      </c>
      <c r="J48" s="24"/>
      <c r="K48" s="21">
        <v>78</v>
      </c>
      <c r="L48" s="58">
        <f t="shared" si="3"/>
        <v>5</v>
      </c>
      <c r="M48" s="5"/>
      <c r="N48" s="5">
        <v>5</v>
      </c>
      <c r="O48" s="48">
        <v>1</v>
      </c>
      <c r="P48" s="83"/>
      <c r="Q48" s="51">
        <v>44390</v>
      </c>
      <c r="R48" s="80"/>
      <c r="V48" s="14"/>
      <c r="W48" s="14"/>
      <c r="X48" s="14"/>
    </row>
    <row r="49" spans="1:24" s="79" customFormat="1" x14ac:dyDescent="0.25">
      <c r="A49" s="5">
        <v>42</v>
      </c>
      <c r="B49" s="5" t="s">
        <v>77</v>
      </c>
      <c r="C49" s="5" t="s">
        <v>80</v>
      </c>
      <c r="D49" s="5"/>
      <c r="E49" s="5" t="s">
        <v>29</v>
      </c>
      <c r="F49" s="5">
        <f t="shared" si="2"/>
        <v>184</v>
      </c>
      <c r="G49" s="82">
        <f>SUM(H49:I49,K49)</f>
        <v>177</v>
      </c>
      <c r="H49" s="21">
        <v>56</v>
      </c>
      <c r="I49" s="23">
        <v>55</v>
      </c>
      <c r="J49" s="24"/>
      <c r="K49" s="21">
        <v>66</v>
      </c>
      <c r="L49" s="58">
        <f t="shared" si="3"/>
        <v>7</v>
      </c>
      <c r="M49" s="5">
        <v>2</v>
      </c>
      <c r="N49" s="5">
        <v>5</v>
      </c>
      <c r="O49" s="5">
        <v>2</v>
      </c>
      <c r="P49" s="81"/>
      <c r="Q49" s="46">
        <v>44383</v>
      </c>
      <c r="R49" s="80"/>
      <c r="V49" s="14"/>
      <c r="W49" s="14"/>
      <c r="X49" s="14"/>
    </row>
    <row r="50" spans="1:24" s="79" customFormat="1" x14ac:dyDescent="0.25">
      <c r="A50" s="5">
        <v>43</v>
      </c>
      <c r="B50" s="48" t="s">
        <v>101</v>
      </c>
      <c r="C50" s="48" t="s">
        <v>102</v>
      </c>
      <c r="D50" s="48"/>
      <c r="E50" s="48" t="s">
        <v>29</v>
      </c>
      <c r="F50" s="48">
        <f t="shared" si="2"/>
        <v>183</v>
      </c>
      <c r="G50" s="55">
        <f>SUM(H50:K50)</f>
        <v>180</v>
      </c>
      <c r="H50" s="49">
        <v>45</v>
      </c>
      <c r="I50" s="50">
        <v>63</v>
      </c>
      <c r="J50" s="87"/>
      <c r="K50" s="49">
        <v>72</v>
      </c>
      <c r="L50" s="58">
        <f t="shared" si="3"/>
        <v>3</v>
      </c>
      <c r="M50" s="48"/>
      <c r="N50" s="48">
        <v>3</v>
      </c>
      <c r="O50" s="48">
        <v>2</v>
      </c>
      <c r="P50" s="83"/>
      <c r="Q50" s="51">
        <v>44388</v>
      </c>
      <c r="R50" s="78"/>
      <c r="V50" s="14"/>
      <c r="W50" s="14"/>
      <c r="X50" s="14"/>
    </row>
    <row r="51" spans="1:24" s="79" customFormat="1" x14ac:dyDescent="0.25">
      <c r="A51" s="5">
        <v>44</v>
      </c>
      <c r="B51" s="5" t="s">
        <v>62</v>
      </c>
      <c r="C51" s="5" t="s">
        <v>63</v>
      </c>
      <c r="D51" s="5"/>
      <c r="E51" s="5" t="s">
        <v>29</v>
      </c>
      <c r="F51" s="5">
        <f t="shared" si="2"/>
        <v>180</v>
      </c>
      <c r="G51" s="82">
        <f>SUM(H51:K51)</f>
        <v>175</v>
      </c>
      <c r="H51" s="21">
        <v>45</v>
      </c>
      <c r="I51" s="23">
        <v>57</v>
      </c>
      <c r="J51" s="24"/>
      <c r="K51" s="21">
        <v>73</v>
      </c>
      <c r="L51" s="58">
        <f t="shared" si="3"/>
        <v>5</v>
      </c>
      <c r="M51" s="5"/>
      <c r="N51" s="5">
        <v>5</v>
      </c>
      <c r="O51" s="5">
        <v>2</v>
      </c>
      <c r="P51" s="81"/>
      <c r="Q51" s="46">
        <v>44380</v>
      </c>
      <c r="R51" s="80"/>
      <c r="V51" s="14"/>
      <c r="W51" s="14"/>
      <c r="X51" s="14"/>
    </row>
    <row r="52" spans="1:24" s="79" customFormat="1" x14ac:dyDescent="0.25">
      <c r="A52" s="5">
        <v>45</v>
      </c>
      <c r="B52" s="5" t="s">
        <v>50</v>
      </c>
      <c r="C52" s="5" t="s">
        <v>51</v>
      </c>
      <c r="D52" s="5"/>
      <c r="E52" s="5" t="s">
        <v>29</v>
      </c>
      <c r="F52" s="5">
        <f t="shared" si="2"/>
        <v>179</v>
      </c>
      <c r="G52" s="82">
        <f>SUM(H52:K52)</f>
        <v>176</v>
      </c>
      <c r="H52" s="21">
        <v>56</v>
      </c>
      <c r="I52" s="23">
        <v>49</v>
      </c>
      <c r="J52" s="24"/>
      <c r="K52" s="21">
        <v>71</v>
      </c>
      <c r="L52" s="58">
        <f t="shared" si="3"/>
        <v>3</v>
      </c>
      <c r="M52" s="5"/>
      <c r="N52" s="5">
        <v>3</v>
      </c>
      <c r="O52" s="5">
        <v>1</v>
      </c>
      <c r="P52" s="81"/>
      <c r="Q52" s="46">
        <v>44378</v>
      </c>
      <c r="R52" s="80"/>
      <c r="V52" s="14"/>
      <c r="W52" s="14"/>
      <c r="X52" s="14"/>
    </row>
    <row r="53" spans="1:24" s="79" customFormat="1" x14ac:dyDescent="0.25">
      <c r="A53" s="5">
        <v>46</v>
      </c>
      <c r="B53" s="48" t="s">
        <v>97</v>
      </c>
      <c r="C53" s="48" t="s">
        <v>98</v>
      </c>
      <c r="D53" s="48"/>
      <c r="E53" s="48" t="s">
        <v>29</v>
      </c>
      <c r="F53" s="48">
        <f t="shared" si="2"/>
        <v>178</v>
      </c>
      <c r="G53" s="75">
        <f>SUM(H53:I53,K53)</f>
        <v>178</v>
      </c>
      <c r="H53" s="49">
        <v>42</v>
      </c>
      <c r="I53" s="50">
        <v>60</v>
      </c>
      <c r="J53" s="24"/>
      <c r="K53" s="22">
        <v>76</v>
      </c>
      <c r="L53" s="58">
        <f t="shared" si="3"/>
        <v>0</v>
      </c>
      <c r="M53" s="48"/>
      <c r="N53" s="48"/>
      <c r="O53" s="48">
        <v>1</v>
      </c>
      <c r="P53" s="83"/>
      <c r="Q53" s="51">
        <v>44387</v>
      </c>
      <c r="R53" s="78"/>
      <c r="V53" s="14"/>
      <c r="W53" s="14"/>
      <c r="X53" s="14"/>
    </row>
    <row r="54" spans="1:24" s="79" customFormat="1" x14ac:dyDescent="0.25">
      <c r="A54" s="5">
        <v>47</v>
      </c>
      <c r="B54" s="27" t="s">
        <v>25</v>
      </c>
      <c r="C54" s="45" t="s">
        <v>19</v>
      </c>
      <c r="D54" s="27"/>
      <c r="E54" s="27" t="s">
        <v>29</v>
      </c>
      <c r="F54" s="27">
        <f t="shared" si="2"/>
        <v>177</v>
      </c>
      <c r="G54" s="55">
        <f>SUM(H54,J54:K54)</f>
        <v>177</v>
      </c>
      <c r="H54" s="21">
        <v>70</v>
      </c>
      <c r="I54" s="23">
        <v>49</v>
      </c>
      <c r="J54" s="24">
        <v>52</v>
      </c>
      <c r="K54" s="22">
        <v>55</v>
      </c>
      <c r="L54" s="59">
        <f t="shared" si="3"/>
        <v>0</v>
      </c>
      <c r="M54" s="27"/>
      <c r="N54" s="27"/>
      <c r="O54" s="27">
        <v>2</v>
      </c>
      <c r="P54" s="27"/>
      <c r="Q54" s="46">
        <v>44371</v>
      </c>
      <c r="R54" s="80"/>
      <c r="V54" s="14"/>
      <c r="W54" s="14"/>
      <c r="X54" s="14"/>
    </row>
    <row r="55" spans="1:24" s="79" customFormat="1" x14ac:dyDescent="0.25">
      <c r="A55" s="5">
        <v>48</v>
      </c>
      <c r="B55" s="5" t="s">
        <v>85</v>
      </c>
      <c r="C55" s="5" t="s">
        <v>86</v>
      </c>
      <c r="D55" s="5"/>
      <c r="E55" s="5" t="s">
        <v>29</v>
      </c>
      <c r="F55" s="5">
        <f t="shared" si="2"/>
        <v>177</v>
      </c>
      <c r="G55" s="82">
        <f>SUM(H55:I55,K55)</f>
        <v>172</v>
      </c>
      <c r="H55" s="21">
        <v>50</v>
      </c>
      <c r="I55" s="23">
        <v>52</v>
      </c>
      <c r="J55" s="24"/>
      <c r="K55" s="21">
        <v>70</v>
      </c>
      <c r="L55" s="58">
        <f t="shared" si="3"/>
        <v>5</v>
      </c>
      <c r="M55" s="5"/>
      <c r="N55" s="5">
        <v>5</v>
      </c>
      <c r="O55" s="5">
        <v>1</v>
      </c>
      <c r="P55" s="5"/>
      <c r="Q55" s="46">
        <v>44384</v>
      </c>
      <c r="R55" s="80"/>
      <c r="V55" s="14"/>
      <c r="W55" s="14"/>
      <c r="X55" s="14"/>
    </row>
    <row r="56" spans="1:24" s="79" customFormat="1" x14ac:dyDescent="0.25">
      <c r="A56" s="5">
        <v>49</v>
      </c>
      <c r="B56" s="5" t="s">
        <v>91</v>
      </c>
      <c r="C56" s="5" t="s">
        <v>92</v>
      </c>
      <c r="D56" s="5"/>
      <c r="E56" s="5" t="s">
        <v>29</v>
      </c>
      <c r="F56" s="27">
        <f t="shared" si="2"/>
        <v>175</v>
      </c>
      <c r="G56" s="55">
        <f>SUM(H56:K56)</f>
        <v>170</v>
      </c>
      <c r="H56" s="21">
        <v>50</v>
      </c>
      <c r="I56" s="23">
        <v>55</v>
      </c>
      <c r="J56" s="24"/>
      <c r="K56" s="21">
        <v>65</v>
      </c>
      <c r="L56" s="58">
        <f t="shared" si="3"/>
        <v>5</v>
      </c>
      <c r="M56" s="5"/>
      <c r="N56" s="5">
        <v>5</v>
      </c>
      <c r="O56" s="5">
        <v>3</v>
      </c>
      <c r="P56" s="81"/>
      <c r="Q56" s="46">
        <v>44385</v>
      </c>
      <c r="R56" s="80"/>
      <c r="V56" s="14"/>
      <c r="W56" s="14"/>
      <c r="X56" s="14"/>
    </row>
    <row r="57" spans="1:24" s="79" customFormat="1" x14ac:dyDescent="0.25">
      <c r="A57" s="5">
        <v>50</v>
      </c>
      <c r="B57" s="5" t="s">
        <v>83</v>
      </c>
      <c r="C57" s="5" t="s">
        <v>84</v>
      </c>
      <c r="D57" s="5"/>
      <c r="E57" s="5" t="s">
        <v>29</v>
      </c>
      <c r="F57" s="5">
        <f t="shared" si="2"/>
        <v>174</v>
      </c>
      <c r="G57" s="82">
        <f>SUM(H57:I57,K57)</f>
        <v>169</v>
      </c>
      <c r="H57" s="21">
        <v>45</v>
      </c>
      <c r="I57" s="23">
        <v>53</v>
      </c>
      <c r="J57" s="24"/>
      <c r="K57" s="21">
        <v>71</v>
      </c>
      <c r="L57" s="58">
        <f t="shared" si="3"/>
        <v>5</v>
      </c>
      <c r="M57" s="5"/>
      <c r="N57" s="5">
        <v>5</v>
      </c>
      <c r="O57" s="5">
        <v>2</v>
      </c>
      <c r="P57" s="81"/>
      <c r="Q57" s="46">
        <v>44376</v>
      </c>
      <c r="R57" s="80"/>
      <c r="V57" s="14"/>
      <c r="W57" s="14"/>
      <c r="X57" s="14"/>
    </row>
    <row r="58" spans="1:24" s="79" customFormat="1" x14ac:dyDescent="0.25">
      <c r="A58" s="5">
        <v>51</v>
      </c>
      <c r="B58" s="5" t="s">
        <v>138</v>
      </c>
      <c r="C58" s="5" t="s">
        <v>139</v>
      </c>
      <c r="D58" s="5"/>
      <c r="E58" s="5" t="s">
        <v>29</v>
      </c>
      <c r="F58" s="5">
        <f t="shared" si="2"/>
        <v>174</v>
      </c>
      <c r="G58" s="82">
        <f>SUM(H58:I58,K58)</f>
        <v>169</v>
      </c>
      <c r="H58" s="21">
        <v>45</v>
      </c>
      <c r="I58" s="23">
        <v>59</v>
      </c>
      <c r="J58" s="24"/>
      <c r="K58" s="53">
        <v>65</v>
      </c>
      <c r="L58" s="58">
        <f t="shared" si="3"/>
        <v>5</v>
      </c>
      <c r="M58" s="5"/>
      <c r="N58" s="5">
        <v>5</v>
      </c>
      <c r="O58" s="5">
        <v>1</v>
      </c>
      <c r="P58" s="5"/>
      <c r="Q58" s="46">
        <v>44404</v>
      </c>
      <c r="R58" s="80"/>
      <c r="V58" s="14"/>
      <c r="W58" s="14"/>
      <c r="X58" s="14"/>
    </row>
    <row r="59" spans="1:24" s="79" customFormat="1" ht="15" customHeight="1" x14ac:dyDescent="0.25">
      <c r="A59" s="5">
        <v>52</v>
      </c>
      <c r="B59" s="5" t="s">
        <v>126</v>
      </c>
      <c r="C59" s="52" t="s">
        <v>129</v>
      </c>
      <c r="D59" s="5"/>
      <c r="E59" s="48" t="s">
        <v>29</v>
      </c>
      <c r="F59" s="27">
        <f t="shared" si="2"/>
        <v>170</v>
      </c>
      <c r="G59" s="55">
        <f>SUM(H59:K59)</f>
        <v>165</v>
      </c>
      <c r="H59" s="21">
        <v>50</v>
      </c>
      <c r="I59" s="23">
        <v>46</v>
      </c>
      <c r="J59" s="24"/>
      <c r="K59" s="22">
        <v>69</v>
      </c>
      <c r="L59" s="59">
        <f t="shared" si="3"/>
        <v>5</v>
      </c>
      <c r="M59" s="5"/>
      <c r="N59" s="5">
        <v>5</v>
      </c>
      <c r="O59" s="5">
        <v>1</v>
      </c>
      <c r="P59" s="81"/>
      <c r="Q59" s="46">
        <v>44395</v>
      </c>
      <c r="R59" s="80"/>
      <c r="V59" s="14"/>
      <c r="W59" s="14"/>
      <c r="X59" s="14"/>
    </row>
    <row r="60" spans="1:24" s="79" customFormat="1" x14ac:dyDescent="0.25">
      <c r="A60" s="5">
        <v>53</v>
      </c>
      <c r="B60" s="5" t="s">
        <v>87</v>
      </c>
      <c r="C60" s="5" t="s">
        <v>88</v>
      </c>
      <c r="D60" s="5"/>
      <c r="E60" s="5" t="s">
        <v>29</v>
      </c>
      <c r="F60" s="26">
        <f t="shared" si="2"/>
        <v>169</v>
      </c>
      <c r="G60" s="75">
        <f>SUM(H60:I60,K60)</f>
        <v>161</v>
      </c>
      <c r="H60" s="21">
        <v>45</v>
      </c>
      <c r="I60" s="23">
        <v>60</v>
      </c>
      <c r="J60" s="24"/>
      <c r="K60" s="22">
        <v>56</v>
      </c>
      <c r="L60" s="57">
        <f t="shared" si="3"/>
        <v>8</v>
      </c>
      <c r="M60" s="5">
        <v>3</v>
      </c>
      <c r="N60" s="5">
        <v>5</v>
      </c>
      <c r="O60" s="5">
        <v>2</v>
      </c>
      <c r="P60" s="81"/>
      <c r="Q60" s="46">
        <v>44384</v>
      </c>
      <c r="R60" s="80"/>
      <c r="V60" s="14"/>
      <c r="W60" s="14"/>
      <c r="X60" s="14"/>
    </row>
    <row r="61" spans="1:24" s="79" customFormat="1" x14ac:dyDescent="0.25">
      <c r="A61" s="5">
        <v>54</v>
      </c>
      <c r="B61" s="5" t="s">
        <v>75</v>
      </c>
      <c r="C61" s="5" t="s">
        <v>76</v>
      </c>
      <c r="D61" s="5"/>
      <c r="E61" s="5" t="s">
        <v>29</v>
      </c>
      <c r="F61" s="5">
        <f t="shared" si="2"/>
        <v>164</v>
      </c>
      <c r="G61" s="82">
        <f>SUM(H61:K61)</f>
        <v>160</v>
      </c>
      <c r="H61" s="21">
        <v>45</v>
      </c>
      <c r="I61" s="23">
        <v>54</v>
      </c>
      <c r="J61" s="24"/>
      <c r="K61" s="22">
        <v>61</v>
      </c>
      <c r="L61" s="58">
        <f t="shared" si="3"/>
        <v>4</v>
      </c>
      <c r="M61" s="5"/>
      <c r="N61" s="5">
        <v>4</v>
      </c>
      <c r="O61" s="5">
        <v>1</v>
      </c>
      <c r="P61" s="81"/>
      <c r="Q61" s="46">
        <v>44383</v>
      </c>
      <c r="R61" s="80"/>
      <c r="V61" s="14"/>
      <c r="W61" s="14"/>
      <c r="X61" s="14"/>
    </row>
    <row r="62" spans="1:24" s="79" customFormat="1" x14ac:dyDescent="0.25">
      <c r="A62" s="5">
        <v>55</v>
      </c>
      <c r="B62" s="48" t="s">
        <v>125</v>
      </c>
      <c r="C62" s="52" t="s">
        <v>128</v>
      </c>
      <c r="D62" s="48"/>
      <c r="E62" s="48" t="s">
        <v>29</v>
      </c>
      <c r="F62" s="48">
        <f t="shared" si="2"/>
        <v>163</v>
      </c>
      <c r="G62" s="82">
        <f>SUM(H62:I62,K62)</f>
        <v>159</v>
      </c>
      <c r="H62" s="49">
        <v>39</v>
      </c>
      <c r="I62" s="50">
        <v>55</v>
      </c>
      <c r="J62" s="24"/>
      <c r="K62" s="22">
        <v>65</v>
      </c>
      <c r="L62" s="58">
        <f t="shared" si="3"/>
        <v>4</v>
      </c>
      <c r="M62" s="48"/>
      <c r="N62" s="48">
        <v>4</v>
      </c>
      <c r="O62" s="48">
        <v>1</v>
      </c>
      <c r="P62" s="48"/>
      <c r="Q62" s="51">
        <v>44395</v>
      </c>
      <c r="R62" s="78"/>
      <c r="V62" s="14"/>
      <c r="W62" s="14"/>
      <c r="X62" s="14"/>
    </row>
    <row r="63" spans="1:24" s="79" customFormat="1" x14ac:dyDescent="0.25">
      <c r="A63" s="5">
        <v>56</v>
      </c>
      <c r="B63" s="5" t="s">
        <v>107</v>
      </c>
      <c r="C63" s="5" t="s">
        <v>108</v>
      </c>
      <c r="D63" s="5"/>
      <c r="E63" s="5" t="s">
        <v>29</v>
      </c>
      <c r="F63" s="5">
        <f t="shared" si="2"/>
        <v>159</v>
      </c>
      <c r="G63" s="82">
        <f>SUM(H63:I63,K63)</f>
        <v>155</v>
      </c>
      <c r="H63" s="21">
        <v>39</v>
      </c>
      <c r="I63" s="23">
        <v>56</v>
      </c>
      <c r="J63" s="24"/>
      <c r="K63" s="22">
        <v>60</v>
      </c>
      <c r="L63" s="58">
        <f t="shared" si="3"/>
        <v>4</v>
      </c>
      <c r="M63" s="5"/>
      <c r="N63" s="5">
        <v>4</v>
      </c>
      <c r="O63" s="5">
        <v>2</v>
      </c>
      <c r="P63" s="81"/>
      <c r="Q63" s="46">
        <v>44376</v>
      </c>
      <c r="R63" s="80"/>
      <c r="V63" s="14"/>
      <c r="W63" s="14"/>
      <c r="X63" s="14"/>
    </row>
    <row r="64" spans="1:24" s="79" customFormat="1" x14ac:dyDescent="0.25">
      <c r="A64" s="5">
        <v>57</v>
      </c>
      <c r="B64" s="5" t="s">
        <v>89</v>
      </c>
      <c r="C64" s="5" t="s">
        <v>90</v>
      </c>
      <c r="D64" s="5"/>
      <c r="E64" s="5" t="s">
        <v>29</v>
      </c>
      <c r="F64" s="5">
        <f t="shared" si="2"/>
        <v>157</v>
      </c>
      <c r="G64" s="82">
        <f>SUM(H64:I64,K64)</f>
        <v>149</v>
      </c>
      <c r="H64" s="21">
        <v>39</v>
      </c>
      <c r="I64" s="23">
        <v>46</v>
      </c>
      <c r="J64" s="24"/>
      <c r="K64" s="22">
        <v>64</v>
      </c>
      <c r="L64" s="58">
        <f t="shared" si="3"/>
        <v>8</v>
      </c>
      <c r="M64" s="5">
        <v>3</v>
      </c>
      <c r="N64" s="5">
        <v>5</v>
      </c>
      <c r="O64" s="5">
        <v>2</v>
      </c>
      <c r="P64" s="81"/>
      <c r="Q64" s="46">
        <v>44385</v>
      </c>
      <c r="R64" s="80"/>
      <c r="V64" s="14"/>
      <c r="W64" s="14"/>
      <c r="X64" s="14"/>
    </row>
    <row r="65" spans="1:24" s="79" customFormat="1" x14ac:dyDescent="0.25">
      <c r="A65" s="5">
        <v>58</v>
      </c>
      <c r="B65" s="5" t="s">
        <v>36</v>
      </c>
      <c r="C65" s="5" t="s">
        <v>37</v>
      </c>
      <c r="D65" s="5"/>
      <c r="E65" s="5" t="s">
        <v>29</v>
      </c>
      <c r="F65" s="5">
        <f t="shared" si="2"/>
        <v>155</v>
      </c>
      <c r="G65" s="55">
        <f>SUM(H65:K65)</f>
        <v>148</v>
      </c>
      <c r="H65" s="21">
        <v>45</v>
      </c>
      <c r="I65" s="23">
        <v>44</v>
      </c>
      <c r="J65" s="24"/>
      <c r="K65" s="22">
        <v>59</v>
      </c>
      <c r="L65" s="58">
        <f t="shared" si="3"/>
        <v>7</v>
      </c>
      <c r="M65" s="5">
        <v>2</v>
      </c>
      <c r="N65" s="5">
        <v>5</v>
      </c>
      <c r="O65" s="5">
        <v>1</v>
      </c>
      <c r="P65" s="81"/>
      <c r="Q65" s="46">
        <v>44375</v>
      </c>
      <c r="R65" s="80"/>
      <c r="V65" s="14"/>
      <c r="W65" s="14"/>
      <c r="X65" s="14"/>
    </row>
    <row r="66" spans="1:24" s="79" customFormat="1" x14ac:dyDescent="0.25">
      <c r="A66" s="5">
        <v>59</v>
      </c>
      <c r="B66" s="26" t="s">
        <v>56</v>
      </c>
      <c r="C66" s="26" t="s">
        <v>57</v>
      </c>
      <c r="D66" s="26"/>
      <c r="E66" s="26" t="s">
        <v>29</v>
      </c>
      <c r="F66" s="26">
        <f t="shared" si="2"/>
        <v>148</v>
      </c>
      <c r="G66" s="82">
        <f>SUM(H66:K66)</f>
        <v>144</v>
      </c>
      <c r="H66" s="21">
        <v>39</v>
      </c>
      <c r="I66" s="23">
        <v>51</v>
      </c>
      <c r="J66" s="24"/>
      <c r="K66" s="22">
        <v>54</v>
      </c>
      <c r="L66" s="57">
        <f t="shared" si="3"/>
        <v>4</v>
      </c>
      <c r="M66" s="26"/>
      <c r="N66" s="26">
        <v>4</v>
      </c>
      <c r="O66" s="26">
        <v>1</v>
      </c>
      <c r="P66" s="88"/>
      <c r="Q66" s="43">
        <v>44379</v>
      </c>
      <c r="R66" s="80"/>
      <c r="V66" s="14"/>
      <c r="W66" s="14"/>
      <c r="X66" s="14"/>
    </row>
    <row r="67" spans="1:24" s="79" customFormat="1" x14ac:dyDescent="0.25">
      <c r="A67" s="5">
        <v>60</v>
      </c>
      <c r="B67" s="47" t="s">
        <v>27</v>
      </c>
      <c r="C67" s="5" t="s">
        <v>22</v>
      </c>
      <c r="D67" s="5"/>
      <c r="E67" s="27" t="s">
        <v>29</v>
      </c>
      <c r="F67" s="27">
        <f t="shared" si="2"/>
        <v>147</v>
      </c>
      <c r="G67" s="55">
        <f>SUM(H67:K67)</f>
        <v>142</v>
      </c>
      <c r="H67" s="21">
        <v>39</v>
      </c>
      <c r="I67" s="23">
        <v>44</v>
      </c>
      <c r="J67" s="24"/>
      <c r="K67" s="22">
        <v>59</v>
      </c>
      <c r="L67" s="59">
        <f t="shared" si="3"/>
        <v>5</v>
      </c>
      <c r="M67" s="5"/>
      <c r="N67" s="5">
        <v>5</v>
      </c>
      <c r="O67" s="5">
        <v>1</v>
      </c>
      <c r="P67" s="81"/>
      <c r="Q67" s="46">
        <v>44372</v>
      </c>
      <c r="R67" s="80"/>
      <c r="V67" s="14"/>
      <c r="W67" s="14"/>
      <c r="X67" s="14"/>
    </row>
    <row r="68" spans="1:24" s="79" customFormat="1" x14ac:dyDescent="0.25">
      <c r="A68" s="5">
        <v>61</v>
      </c>
      <c r="B68" s="5" t="s">
        <v>66</v>
      </c>
      <c r="C68" s="5" t="s">
        <v>67</v>
      </c>
      <c r="D68" s="5" t="s">
        <v>68</v>
      </c>
      <c r="E68" s="5" t="s">
        <v>29</v>
      </c>
      <c r="F68" s="5">
        <f t="shared" si="2"/>
        <v>140</v>
      </c>
      <c r="G68" s="82">
        <f>SUM(H68:I68,K68)</f>
        <v>135</v>
      </c>
      <c r="H68" s="21">
        <v>33</v>
      </c>
      <c r="I68" s="23">
        <v>45</v>
      </c>
      <c r="J68" s="24"/>
      <c r="K68" s="22">
        <v>57</v>
      </c>
      <c r="L68" s="58">
        <f t="shared" si="3"/>
        <v>5</v>
      </c>
      <c r="M68" s="5"/>
      <c r="N68" s="5">
        <v>5</v>
      </c>
      <c r="O68" s="5">
        <v>1</v>
      </c>
      <c r="P68" s="81"/>
      <c r="Q68" s="46">
        <v>44378</v>
      </c>
      <c r="R68" s="80"/>
      <c r="V68" s="14"/>
      <c r="W68" s="14"/>
      <c r="X68" s="14"/>
    </row>
    <row r="69" spans="1:24" s="79" customFormat="1" x14ac:dyDescent="0.25">
      <c r="A69" s="5">
        <v>62</v>
      </c>
      <c r="B69" s="5"/>
      <c r="C69" s="5"/>
      <c r="D69" s="5"/>
      <c r="E69" s="26"/>
      <c r="F69" s="25">
        <f t="shared" si="2"/>
        <v>0</v>
      </c>
      <c r="G69" s="54">
        <f t="shared" ref="G69:G108" si="4">SUM(H69:K69)</f>
        <v>0</v>
      </c>
      <c r="H69" s="21"/>
      <c r="I69" s="23"/>
      <c r="J69" s="24"/>
      <c r="K69" s="22"/>
      <c r="L69" s="56">
        <f t="shared" si="3"/>
        <v>0</v>
      </c>
      <c r="M69" s="5"/>
      <c r="N69" s="5"/>
      <c r="O69" s="5"/>
      <c r="P69" s="81"/>
      <c r="Q69" s="46"/>
      <c r="R69" s="80"/>
      <c r="V69" s="14"/>
      <c r="W69" s="14"/>
      <c r="X69" s="14"/>
    </row>
    <row r="70" spans="1:24" s="79" customFormat="1" x14ac:dyDescent="0.25">
      <c r="A70" s="5">
        <v>63</v>
      </c>
      <c r="B70" s="5"/>
      <c r="C70" s="5"/>
      <c r="D70" s="5"/>
      <c r="E70" s="26"/>
      <c r="F70" s="25">
        <f t="shared" si="2"/>
        <v>0</v>
      </c>
      <c r="G70" s="54">
        <f t="shared" si="4"/>
        <v>0</v>
      </c>
      <c r="H70" s="21"/>
      <c r="I70" s="23"/>
      <c r="J70" s="24"/>
      <c r="K70" s="22"/>
      <c r="L70" s="56">
        <f t="shared" si="3"/>
        <v>0</v>
      </c>
      <c r="M70" s="5"/>
      <c r="N70" s="5"/>
      <c r="O70" s="5"/>
      <c r="P70" s="81"/>
      <c r="Q70" s="46"/>
      <c r="R70" s="80"/>
      <c r="V70" s="14"/>
      <c r="W70" s="14"/>
      <c r="X70" s="14"/>
    </row>
    <row r="71" spans="1:24" s="79" customFormat="1" x14ac:dyDescent="0.25">
      <c r="A71" s="5">
        <v>64</v>
      </c>
      <c r="B71" s="5"/>
      <c r="C71" s="5"/>
      <c r="D71" s="5"/>
      <c r="E71" s="26"/>
      <c r="F71" s="25">
        <f t="shared" si="2"/>
        <v>0</v>
      </c>
      <c r="G71" s="54">
        <f t="shared" si="4"/>
        <v>0</v>
      </c>
      <c r="H71" s="21"/>
      <c r="I71" s="23"/>
      <c r="J71" s="24"/>
      <c r="K71" s="22"/>
      <c r="L71" s="56">
        <f t="shared" si="3"/>
        <v>0</v>
      </c>
      <c r="M71" s="5"/>
      <c r="N71" s="5"/>
      <c r="O71" s="5"/>
      <c r="P71" s="81"/>
      <c r="Q71" s="46"/>
      <c r="R71" s="80"/>
      <c r="V71" s="14"/>
      <c r="W71" s="14"/>
      <c r="X71" s="14"/>
    </row>
    <row r="72" spans="1:24" s="79" customFormat="1" x14ac:dyDescent="0.25">
      <c r="A72" s="5">
        <v>65</v>
      </c>
      <c r="B72" s="5"/>
      <c r="C72" s="5"/>
      <c r="D72" s="5"/>
      <c r="E72" s="26"/>
      <c r="F72" s="25">
        <f t="shared" ref="F72:F103" si="5">SUM(G72,L72)</f>
        <v>0</v>
      </c>
      <c r="G72" s="54">
        <f t="shared" si="4"/>
        <v>0</v>
      </c>
      <c r="H72" s="21"/>
      <c r="I72" s="23"/>
      <c r="J72" s="24"/>
      <c r="K72" s="22"/>
      <c r="L72" s="56">
        <f t="shared" ref="L72:L103" si="6">SUM(M72:N72)</f>
        <v>0</v>
      </c>
      <c r="M72" s="5"/>
      <c r="N72" s="5"/>
      <c r="O72" s="5"/>
      <c r="P72" s="81"/>
      <c r="Q72" s="46"/>
      <c r="R72" s="80"/>
      <c r="V72" s="14"/>
      <c r="W72" s="14"/>
      <c r="X72" s="14"/>
    </row>
    <row r="73" spans="1:24" s="79" customFormat="1" x14ac:dyDescent="0.25">
      <c r="A73" s="5">
        <v>66</v>
      </c>
      <c r="B73" s="5"/>
      <c r="C73" s="5"/>
      <c r="D73" s="5"/>
      <c r="E73" s="26"/>
      <c r="F73" s="25">
        <f t="shared" si="5"/>
        <v>0</v>
      </c>
      <c r="G73" s="54">
        <f t="shared" si="4"/>
        <v>0</v>
      </c>
      <c r="H73" s="21"/>
      <c r="I73" s="23"/>
      <c r="J73" s="24"/>
      <c r="K73" s="22"/>
      <c r="L73" s="56">
        <f t="shared" si="6"/>
        <v>0</v>
      </c>
      <c r="M73" s="5"/>
      <c r="N73" s="5"/>
      <c r="O73" s="5"/>
      <c r="P73" s="81"/>
      <c r="Q73" s="46"/>
      <c r="R73" s="80"/>
      <c r="V73" s="14"/>
      <c r="W73" s="14"/>
      <c r="X73" s="14"/>
    </row>
    <row r="74" spans="1:24" s="79" customFormat="1" x14ac:dyDescent="0.25">
      <c r="A74" s="5">
        <v>67</v>
      </c>
      <c r="B74" s="5"/>
      <c r="C74" s="5"/>
      <c r="D74" s="5"/>
      <c r="E74" s="26"/>
      <c r="F74" s="25">
        <f t="shared" si="5"/>
        <v>0</v>
      </c>
      <c r="G74" s="54">
        <f t="shared" si="4"/>
        <v>0</v>
      </c>
      <c r="H74" s="21"/>
      <c r="I74" s="23"/>
      <c r="J74" s="24"/>
      <c r="K74" s="22"/>
      <c r="L74" s="56">
        <f t="shared" si="6"/>
        <v>0</v>
      </c>
      <c r="M74" s="5"/>
      <c r="N74" s="5"/>
      <c r="O74" s="5"/>
      <c r="P74" s="81"/>
      <c r="Q74" s="46"/>
      <c r="R74" s="80"/>
      <c r="V74" s="14"/>
      <c r="W74" s="14"/>
      <c r="X74" s="14"/>
    </row>
    <row r="75" spans="1:24" s="79" customFormat="1" x14ac:dyDescent="0.25">
      <c r="A75" s="5">
        <v>68</v>
      </c>
      <c r="B75" s="5"/>
      <c r="C75" s="5"/>
      <c r="D75" s="5"/>
      <c r="E75" s="26"/>
      <c r="F75" s="25">
        <f t="shared" si="5"/>
        <v>0</v>
      </c>
      <c r="G75" s="54">
        <f t="shared" si="4"/>
        <v>0</v>
      </c>
      <c r="H75" s="21"/>
      <c r="I75" s="23"/>
      <c r="J75" s="24"/>
      <c r="K75" s="22"/>
      <c r="L75" s="56">
        <f t="shared" si="6"/>
        <v>0</v>
      </c>
      <c r="M75" s="5"/>
      <c r="N75" s="5"/>
      <c r="O75" s="5"/>
      <c r="P75" s="81"/>
      <c r="Q75" s="46"/>
      <c r="R75" s="80"/>
      <c r="V75" s="14"/>
      <c r="W75" s="14"/>
      <c r="X75" s="14"/>
    </row>
    <row r="76" spans="1:24" s="79" customFormat="1" x14ac:dyDescent="0.25">
      <c r="A76" s="5">
        <v>69</v>
      </c>
      <c r="B76" s="5"/>
      <c r="C76" s="5"/>
      <c r="D76" s="5"/>
      <c r="E76" s="26"/>
      <c r="F76" s="25">
        <f t="shared" si="5"/>
        <v>0</v>
      </c>
      <c r="G76" s="54">
        <f t="shared" si="4"/>
        <v>0</v>
      </c>
      <c r="H76" s="21"/>
      <c r="I76" s="23"/>
      <c r="J76" s="24"/>
      <c r="K76" s="22"/>
      <c r="L76" s="56">
        <f t="shared" si="6"/>
        <v>0</v>
      </c>
      <c r="M76" s="5"/>
      <c r="N76" s="5"/>
      <c r="O76" s="5"/>
      <c r="P76" s="81"/>
      <c r="Q76" s="46"/>
      <c r="R76" s="80"/>
      <c r="V76" s="14"/>
      <c r="W76" s="14"/>
      <c r="X76" s="14"/>
    </row>
    <row r="77" spans="1:24" s="79" customFormat="1" x14ac:dyDescent="0.25">
      <c r="A77" s="5">
        <v>70</v>
      </c>
      <c r="B77" s="5"/>
      <c r="C77" s="5"/>
      <c r="D77" s="5"/>
      <c r="E77" s="26"/>
      <c r="F77" s="25">
        <f t="shared" si="5"/>
        <v>0</v>
      </c>
      <c r="G77" s="54">
        <f t="shared" si="4"/>
        <v>0</v>
      </c>
      <c r="H77" s="21"/>
      <c r="I77" s="23"/>
      <c r="J77" s="24"/>
      <c r="K77" s="22"/>
      <c r="L77" s="56">
        <f t="shared" si="6"/>
        <v>0</v>
      </c>
      <c r="M77" s="5"/>
      <c r="N77" s="5"/>
      <c r="O77" s="5"/>
      <c r="P77" s="81"/>
      <c r="Q77" s="46"/>
      <c r="R77" s="80"/>
      <c r="V77" s="14"/>
      <c r="W77" s="14"/>
      <c r="X77" s="14"/>
    </row>
    <row r="78" spans="1:24" s="79" customFormat="1" x14ac:dyDescent="0.25">
      <c r="A78" s="5">
        <v>71</v>
      </c>
      <c r="B78" s="5"/>
      <c r="C78" s="5"/>
      <c r="D78" s="5"/>
      <c r="E78" s="26"/>
      <c r="F78" s="25">
        <f t="shared" si="5"/>
        <v>0</v>
      </c>
      <c r="G78" s="54">
        <f t="shared" si="4"/>
        <v>0</v>
      </c>
      <c r="H78" s="21"/>
      <c r="I78" s="23"/>
      <c r="J78" s="24"/>
      <c r="K78" s="22"/>
      <c r="L78" s="56">
        <f t="shared" si="6"/>
        <v>0</v>
      </c>
      <c r="M78" s="5"/>
      <c r="N78" s="5"/>
      <c r="O78" s="5"/>
      <c r="P78" s="81"/>
      <c r="Q78" s="46"/>
      <c r="R78" s="80"/>
      <c r="V78" s="14"/>
      <c r="W78" s="14"/>
      <c r="X78" s="14"/>
    </row>
    <row r="79" spans="1:24" s="79" customFormat="1" x14ac:dyDescent="0.25">
      <c r="A79" s="5">
        <v>72</v>
      </c>
      <c r="B79" s="5"/>
      <c r="C79" s="5"/>
      <c r="D79" s="5"/>
      <c r="E79" s="26"/>
      <c r="F79" s="25">
        <f t="shared" si="5"/>
        <v>0</v>
      </c>
      <c r="G79" s="54">
        <f t="shared" si="4"/>
        <v>0</v>
      </c>
      <c r="H79" s="21"/>
      <c r="I79" s="23"/>
      <c r="J79" s="24"/>
      <c r="K79" s="22"/>
      <c r="L79" s="56">
        <f t="shared" si="6"/>
        <v>0</v>
      </c>
      <c r="M79" s="5"/>
      <c r="N79" s="5"/>
      <c r="O79" s="5"/>
      <c r="P79" s="81"/>
      <c r="Q79" s="46"/>
      <c r="R79" s="80"/>
      <c r="V79" s="14"/>
      <c r="W79" s="14"/>
      <c r="X79" s="14"/>
    </row>
    <row r="80" spans="1:24" s="79" customFormat="1" x14ac:dyDescent="0.25">
      <c r="A80" s="5">
        <v>73</v>
      </c>
      <c r="B80" s="5"/>
      <c r="C80" s="5"/>
      <c r="D80" s="5"/>
      <c r="E80" s="26"/>
      <c r="F80" s="25">
        <f t="shared" si="5"/>
        <v>0</v>
      </c>
      <c r="G80" s="54">
        <f t="shared" si="4"/>
        <v>0</v>
      </c>
      <c r="H80" s="21"/>
      <c r="I80" s="23"/>
      <c r="J80" s="24"/>
      <c r="K80" s="22"/>
      <c r="L80" s="56">
        <f t="shared" si="6"/>
        <v>0</v>
      </c>
      <c r="M80" s="5"/>
      <c r="N80" s="5"/>
      <c r="O80" s="5"/>
      <c r="P80" s="81"/>
      <c r="Q80" s="46"/>
      <c r="R80" s="80"/>
      <c r="V80" s="14"/>
      <c r="W80" s="14"/>
      <c r="X80" s="14"/>
    </row>
    <row r="81" spans="1:24" s="79" customFormat="1" x14ac:dyDescent="0.25">
      <c r="A81" s="5">
        <v>74</v>
      </c>
      <c r="B81" s="5"/>
      <c r="C81" s="5"/>
      <c r="D81" s="5"/>
      <c r="E81" s="26"/>
      <c r="F81" s="25">
        <f t="shared" si="5"/>
        <v>0</v>
      </c>
      <c r="G81" s="54">
        <f t="shared" si="4"/>
        <v>0</v>
      </c>
      <c r="H81" s="21"/>
      <c r="I81" s="23"/>
      <c r="J81" s="24"/>
      <c r="K81" s="22"/>
      <c r="L81" s="56">
        <f t="shared" si="6"/>
        <v>0</v>
      </c>
      <c r="M81" s="5"/>
      <c r="N81" s="5"/>
      <c r="O81" s="5"/>
      <c r="P81" s="81"/>
      <c r="Q81" s="46"/>
      <c r="R81" s="80"/>
      <c r="V81" s="14"/>
      <c r="W81" s="14"/>
      <c r="X81" s="14"/>
    </row>
    <row r="82" spans="1:24" s="79" customFormat="1" x14ac:dyDescent="0.25">
      <c r="A82" s="5">
        <v>75</v>
      </c>
      <c r="B82" s="5"/>
      <c r="C82" s="5"/>
      <c r="D82" s="5"/>
      <c r="E82" s="26"/>
      <c r="F82" s="25">
        <f t="shared" si="5"/>
        <v>0</v>
      </c>
      <c r="G82" s="54">
        <f t="shared" si="4"/>
        <v>0</v>
      </c>
      <c r="H82" s="21"/>
      <c r="I82" s="23"/>
      <c r="J82" s="24"/>
      <c r="K82" s="22"/>
      <c r="L82" s="56">
        <f t="shared" si="6"/>
        <v>0</v>
      </c>
      <c r="M82" s="5"/>
      <c r="N82" s="5"/>
      <c r="O82" s="5"/>
      <c r="P82" s="81"/>
      <c r="Q82" s="46"/>
      <c r="R82" s="80"/>
      <c r="V82" s="14"/>
      <c r="W82" s="14"/>
      <c r="X82" s="14"/>
    </row>
    <row r="83" spans="1:24" s="79" customFormat="1" x14ac:dyDescent="0.25">
      <c r="A83" s="5">
        <v>76</v>
      </c>
      <c r="B83" s="5"/>
      <c r="C83" s="5"/>
      <c r="D83" s="5"/>
      <c r="E83" s="26"/>
      <c r="F83" s="25">
        <f t="shared" si="5"/>
        <v>0</v>
      </c>
      <c r="G83" s="54">
        <f t="shared" si="4"/>
        <v>0</v>
      </c>
      <c r="H83" s="21"/>
      <c r="I83" s="23"/>
      <c r="J83" s="24"/>
      <c r="K83" s="22"/>
      <c r="L83" s="56">
        <f t="shared" si="6"/>
        <v>0</v>
      </c>
      <c r="M83" s="5"/>
      <c r="N83" s="5"/>
      <c r="O83" s="5"/>
      <c r="P83" s="81"/>
      <c r="Q83" s="46"/>
      <c r="R83" s="80"/>
      <c r="V83" s="14"/>
      <c r="W83" s="14"/>
      <c r="X83" s="14"/>
    </row>
    <row r="84" spans="1:24" s="79" customFormat="1" x14ac:dyDescent="0.25">
      <c r="A84" s="5">
        <v>77</v>
      </c>
      <c r="B84" s="5"/>
      <c r="C84" s="5"/>
      <c r="D84" s="5"/>
      <c r="E84" s="26"/>
      <c r="F84" s="25">
        <f t="shared" si="5"/>
        <v>0</v>
      </c>
      <c r="G84" s="54">
        <f t="shared" si="4"/>
        <v>0</v>
      </c>
      <c r="H84" s="21"/>
      <c r="I84" s="23"/>
      <c r="J84" s="24"/>
      <c r="K84" s="22"/>
      <c r="L84" s="56">
        <f t="shared" si="6"/>
        <v>0</v>
      </c>
      <c r="M84" s="5"/>
      <c r="N84" s="5"/>
      <c r="O84" s="5"/>
      <c r="P84" s="81"/>
      <c r="Q84" s="46"/>
      <c r="R84" s="80"/>
      <c r="V84" s="14"/>
      <c r="W84" s="14"/>
      <c r="X84" s="14"/>
    </row>
    <row r="85" spans="1:24" s="79" customFormat="1" x14ac:dyDescent="0.25">
      <c r="A85" s="5">
        <v>78</v>
      </c>
      <c r="B85" s="5"/>
      <c r="C85" s="5"/>
      <c r="D85" s="5"/>
      <c r="E85" s="26"/>
      <c r="F85" s="25">
        <f t="shared" si="5"/>
        <v>0</v>
      </c>
      <c r="G85" s="54">
        <f t="shared" si="4"/>
        <v>0</v>
      </c>
      <c r="H85" s="21"/>
      <c r="I85" s="23"/>
      <c r="J85" s="24"/>
      <c r="K85" s="22"/>
      <c r="L85" s="56">
        <f t="shared" si="6"/>
        <v>0</v>
      </c>
      <c r="M85" s="5"/>
      <c r="N85" s="5"/>
      <c r="O85" s="5"/>
      <c r="P85" s="81"/>
      <c r="Q85" s="46"/>
      <c r="R85" s="80"/>
      <c r="V85" s="14"/>
      <c r="W85" s="14"/>
      <c r="X85" s="14"/>
    </row>
    <row r="86" spans="1:24" s="79" customFormat="1" x14ac:dyDescent="0.25">
      <c r="A86" s="5">
        <v>79</v>
      </c>
      <c r="B86" s="5"/>
      <c r="C86" s="5"/>
      <c r="D86" s="5"/>
      <c r="E86" s="26"/>
      <c r="F86" s="25">
        <f t="shared" si="5"/>
        <v>0</v>
      </c>
      <c r="G86" s="54">
        <f t="shared" si="4"/>
        <v>0</v>
      </c>
      <c r="H86" s="21"/>
      <c r="I86" s="23"/>
      <c r="J86" s="24"/>
      <c r="K86" s="22"/>
      <c r="L86" s="56">
        <f t="shared" si="6"/>
        <v>0</v>
      </c>
      <c r="M86" s="5"/>
      <c r="N86" s="5"/>
      <c r="O86" s="5"/>
      <c r="P86" s="81"/>
      <c r="Q86" s="46"/>
      <c r="R86" s="80"/>
      <c r="V86" s="14"/>
      <c r="W86" s="14"/>
      <c r="X86" s="14"/>
    </row>
    <row r="87" spans="1:24" s="79" customFormat="1" x14ac:dyDescent="0.25">
      <c r="A87" s="5">
        <v>80</v>
      </c>
      <c r="B87" s="5"/>
      <c r="C87" s="5"/>
      <c r="D87" s="5"/>
      <c r="E87" s="26"/>
      <c r="F87" s="25">
        <f t="shared" si="5"/>
        <v>0</v>
      </c>
      <c r="G87" s="54">
        <f t="shared" si="4"/>
        <v>0</v>
      </c>
      <c r="H87" s="21"/>
      <c r="I87" s="23"/>
      <c r="J87" s="24"/>
      <c r="K87" s="22"/>
      <c r="L87" s="56">
        <f t="shared" si="6"/>
        <v>0</v>
      </c>
      <c r="M87" s="5"/>
      <c r="N87" s="5"/>
      <c r="O87" s="5"/>
      <c r="P87" s="81"/>
      <c r="Q87" s="46"/>
      <c r="R87" s="80"/>
      <c r="V87" s="14"/>
      <c r="W87" s="14"/>
      <c r="X87" s="14"/>
    </row>
    <row r="88" spans="1:24" s="79" customFormat="1" x14ac:dyDescent="0.25">
      <c r="A88" s="5">
        <v>81</v>
      </c>
      <c r="B88" s="5"/>
      <c r="C88" s="5"/>
      <c r="D88" s="5"/>
      <c r="E88" s="26"/>
      <c r="F88" s="25">
        <f t="shared" si="5"/>
        <v>0</v>
      </c>
      <c r="G88" s="54">
        <f t="shared" si="4"/>
        <v>0</v>
      </c>
      <c r="H88" s="21"/>
      <c r="I88" s="23"/>
      <c r="J88" s="24"/>
      <c r="K88" s="22"/>
      <c r="L88" s="56">
        <f t="shared" si="6"/>
        <v>0</v>
      </c>
      <c r="M88" s="5"/>
      <c r="N88" s="5"/>
      <c r="O88" s="5"/>
      <c r="P88" s="81"/>
      <c r="Q88" s="46"/>
      <c r="R88" s="80"/>
      <c r="V88" s="14"/>
      <c r="W88" s="14"/>
      <c r="X88" s="14"/>
    </row>
    <row r="89" spans="1:24" s="79" customFormat="1" x14ac:dyDescent="0.25">
      <c r="A89" s="5">
        <v>82</v>
      </c>
      <c r="B89" s="5"/>
      <c r="C89" s="5"/>
      <c r="D89" s="5"/>
      <c r="E89" s="26"/>
      <c r="F89" s="25">
        <f t="shared" si="5"/>
        <v>0</v>
      </c>
      <c r="G89" s="54">
        <f t="shared" si="4"/>
        <v>0</v>
      </c>
      <c r="H89" s="21"/>
      <c r="I89" s="23"/>
      <c r="J89" s="24"/>
      <c r="K89" s="22"/>
      <c r="L89" s="56">
        <f t="shared" si="6"/>
        <v>0</v>
      </c>
      <c r="M89" s="5"/>
      <c r="N89" s="5"/>
      <c r="O89" s="5"/>
      <c r="P89" s="81"/>
      <c r="Q89" s="46"/>
      <c r="R89" s="80"/>
      <c r="V89" s="14"/>
      <c r="W89" s="14"/>
      <c r="X89" s="14"/>
    </row>
    <row r="90" spans="1:24" s="79" customFormat="1" x14ac:dyDescent="0.25">
      <c r="A90" s="5">
        <v>83</v>
      </c>
      <c r="B90" s="5"/>
      <c r="C90" s="5"/>
      <c r="D90" s="5"/>
      <c r="E90" s="26"/>
      <c r="F90" s="25">
        <f t="shared" si="5"/>
        <v>0</v>
      </c>
      <c r="G90" s="54">
        <f t="shared" si="4"/>
        <v>0</v>
      </c>
      <c r="H90" s="21"/>
      <c r="I90" s="23"/>
      <c r="J90" s="24"/>
      <c r="K90" s="22"/>
      <c r="L90" s="56">
        <f t="shared" si="6"/>
        <v>0</v>
      </c>
      <c r="M90" s="5"/>
      <c r="N90" s="5"/>
      <c r="O90" s="5"/>
      <c r="P90" s="81"/>
      <c r="Q90" s="46"/>
      <c r="R90" s="80"/>
      <c r="V90" s="14"/>
      <c r="W90" s="14"/>
      <c r="X90" s="14"/>
    </row>
    <row r="91" spans="1:24" s="79" customFormat="1" x14ac:dyDescent="0.25">
      <c r="A91" s="5">
        <v>84</v>
      </c>
      <c r="B91" s="5"/>
      <c r="C91" s="5"/>
      <c r="D91" s="5"/>
      <c r="E91" s="26"/>
      <c r="F91" s="25">
        <f t="shared" si="5"/>
        <v>0</v>
      </c>
      <c r="G91" s="54">
        <f t="shared" si="4"/>
        <v>0</v>
      </c>
      <c r="H91" s="21"/>
      <c r="I91" s="23"/>
      <c r="J91" s="24"/>
      <c r="K91" s="22"/>
      <c r="L91" s="56">
        <f t="shared" si="6"/>
        <v>0</v>
      </c>
      <c r="M91" s="5"/>
      <c r="N91" s="5"/>
      <c r="O91" s="5"/>
      <c r="P91" s="81"/>
      <c r="Q91" s="46"/>
      <c r="R91" s="80"/>
      <c r="V91" s="14"/>
      <c r="W91" s="14"/>
      <c r="X91" s="14"/>
    </row>
    <row r="92" spans="1:24" s="79" customFormat="1" x14ac:dyDescent="0.25">
      <c r="A92" s="5">
        <v>85</v>
      </c>
      <c r="B92" s="5"/>
      <c r="C92" s="5"/>
      <c r="D92" s="5"/>
      <c r="E92" s="26"/>
      <c r="F92" s="25">
        <f t="shared" si="5"/>
        <v>0</v>
      </c>
      <c r="G92" s="54">
        <f t="shared" si="4"/>
        <v>0</v>
      </c>
      <c r="H92" s="21"/>
      <c r="I92" s="23"/>
      <c r="J92" s="24"/>
      <c r="K92" s="22"/>
      <c r="L92" s="56">
        <f t="shared" si="6"/>
        <v>0</v>
      </c>
      <c r="M92" s="5"/>
      <c r="N92" s="5"/>
      <c r="O92" s="5"/>
      <c r="P92" s="81"/>
      <c r="Q92" s="46"/>
      <c r="R92" s="80"/>
      <c r="V92" s="14"/>
      <c r="W92" s="14"/>
      <c r="X92" s="14"/>
    </row>
    <row r="93" spans="1:24" s="79" customFormat="1" x14ac:dyDescent="0.25">
      <c r="A93" s="5">
        <v>86</v>
      </c>
      <c r="B93" s="5"/>
      <c r="C93" s="5"/>
      <c r="D93" s="5"/>
      <c r="E93" s="26"/>
      <c r="F93" s="25">
        <f t="shared" si="5"/>
        <v>0</v>
      </c>
      <c r="G93" s="54">
        <f t="shared" si="4"/>
        <v>0</v>
      </c>
      <c r="H93" s="21"/>
      <c r="I93" s="23"/>
      <c r="J93" s="24"/>
      <c r="K93" s="22"/>
      <c r="L93" s="56">
        <f t="shared" si="6"/>
        <v>0</v>
      </c>
      <c r="M93" s="5"/>
      <c r="N93" s="5"/>
      <c r="O93" s="5"/>
      <c r="P93" s="81"/>
      <c r="Q93" s="46"/>
      <c r="R93" s="80"/>
      <c r="V93" s="14"/>
      <c r="W93" s="14"/>
      <c r="X93" s="14"/>
    </row>
    <row r="94" spans="1:24" x14ac:dyDescent="0.25">
      <c r="A94" s="3">
        <v>87</v>
      </c>
      <c r="B94" s="5"/>
      <c r="C94" s="5"/>
      <c r="D94" s="5"/>
      <c r="E94" s="26"/>
      <c r="F94" s="25">
        <f t="shared" si="5"/>
        <v>0</v>
      </c>
      <c r="G94" s="54">
        <f t="shared" si="4"/>
        <v>0</v>
      </c>
      <c r="H94" s="21"/>
      <c r="I94" s="23"/>
      <c r="J94" s="24"/>
      <c r="K94" s="22"/>
      <c r="L94" s="56">
        <f t="shared" si="6"/>
        <v>0</v>
      </c>
      <c r="M94" s="3"/>
      <c r="N94" s="3"/>
      <c r="O94" s="3"/>
      <c r="P94" s="1"/>
      <c r="Q94" s="46"/>
      <c r="R94" s="44"/>
    </row>
    <row r="95" spans="1:24" x14ac:dyDescent="0.25">
      <c r="A95" s="3">
        <v>88</v>
      </c>
      <c r="B95" s="5"/>
      <c r="C95" s="5"/>
      <c r="D95" s="5"/>
      <c r="E95" s="26"/>
      <c r="F95" s="25">
        <f t="shared" si="5"/>
        <v>0</v>
      </c>
      <c r="G95" s="54">
        <f t="shared" si="4"/>
        <v>0</v>
      </c>
      <c r="H95" s="21"/>
      <c r="I95" s="23"/>
      <c r="J95" s="24"/>
      <c r="K95" s="22"/>
      <c r="L95" s="56">
        <f t="shared" si="6"/>
        <v>0</v>
      </c>
      <c r="M95" s="3"/>
      <c r="N95" s="3"/>
      <c r="O95" s="3"/>
      <c r="P95" s="1"/>
      <c r="Q95" s="46"/>
      <c r="R95" s="44"/>
    </row>
    <row r="96" spans="1:24" x14ac:dyDescent="0.25">
      <c r="A96" s="3">
        <v>89</v>
      </c>
      <c r="B96" s="5"/>
      <c r="C96" s="5"/>
      <c r="D96" s="5"/>
      <c r="E96" s="26"/>
      <c r="F96" s="25">
        <f t="shared" si="5"/>
        <v>0</v>
      </c>
      <c r="G96" s="54">
        <f t="shared" si="4"/>
        <v>0</v>
      </c>
      <c r="H96" s="21"/>
      <c r="I96" s="23"/>
      <c r="J96" s="24"/>
      <c r="K96" s="22"/>
      <c r="L96" s="56">
        <f t="shared" si="6"/>
        <v>0</v>
      </c>
      <c r="M96" s="3"/>
      <c r="N96" s="3"/>
      <c r="O96" s="3"/>
      <c r="P96" s="1"/>
      <c r="Q96" s="46"/>
      <c r="R96" s="44"/>
    </row>
    <row r="97" spans="1:18" x14ac:dyDescent="0.25">
      <c r="A97" s="3">
        <v>90</v>
      </c>
      <c r="B97" s="5"/>
      <c r="C97" s="5"/>
      <c r="D97" s="5"/>
      <c r="E97" s="26"/>
      <c r="F97" s="25">
        <f t="shared" si="5"/>
        <v>0</v>
      </c>
      <c r="G97" s="54">
        <f t="shared" si="4"/>
        <v>0</v>
      </c>
      <c r="H97" s="21"/>
      <c r="I97" s="23"/>
      <c r="J97" s="24"/>
      <c r="K97" s="22"/>
      <c r="L97" s="56">
        <f t="shared" si="6"/>
        <v>0</v>
      </c>
      <c r="M97" s="3"/>
      <c r="N97" s="3"/>
      <c r="O97" s="3"/>
      <c r="P97" s="1"/>
      <c r="Q97" s="46"/>
      <c r="R97" s="44"/>
    </row>
    <row r="98" spans="1:18" x14ac:dyDescent="0.25">
      <c r="A98" s="3">
        <v>91</v>
      </c>
      <c r="B98" s="5"/>
      <c r="C98" s="5"/>
      <c r="D98" s="5"/>
      <c r="E98" s="26"/>
      <c r="F98" s="25">
        <f t="shared" si="5"/>
        <v>0</v>
      </c>
      <c r="G98" s="54">
        <f t="shared" si="4"/>
        <v>0</v>
      </c>
      <c r="H98" s="21"/>
      <c r="I98" s="23"/>
      <c r="J98" s="24"/>
      <c r="K98" s="22"/>
      <c r="L98" s="56">
        <f t="shared" si="6"/>
        <v>0</v>
      </c>
      <c r="M98" s="3"/>
      <c r="N98" s="3"/>
      <c r="O98" s="3"/>
      <c r="P98" s="1"/>
      <c r="Q98" s="46"/>
      <c r="R98" s="44"/>
    </row>
    <row r="99" spans="1:18" x14ac:dyDescent="0.25">
      <c r="A99" s="3">
        <v>92</v>
      </c>
      <c r="B99" s="5"/>
      <c r="C99" s="5"/>
      <c r="D99" s="5"/>
      <c r="E99" s="26"/>
      <c r="F99" s="25">
        <f t="shared" si="5"/>
        <v>0</v>
      </c>
      <c r="G99" s="54">
        <f t="shared" si="4"/>
        <v>0</v>
      </c>
      <c r="H99" s="21"/>
      <c r="I99" s="23"/>
      <c r="J99" s="24"/>
      <c r="K99" s="22"/>
      <c r="L99" s="56">
        <f t="shared" si="6"/>
        <v>0</v>
      </c>
      <c r="M99" s="3"/>
      <c r="N99" s="3"/>
      <c r="O99" s="3"/>
      <c r="P99" s="1"/>
      <c r="Q99" s="46"/>
      <c r="R99" s="44"/>
    </row>
    <row r="100" spans="1:18" x14ac:dyDescent="0.25">
      <c r="A100" s="3">
        <v>93</v>
      </c>
      <c r="B100" s="5"/>
      <c r="C100" s="5"/>
      <c r="D100" s="5"/>
      <c r="E100" s="26"/>
      <c r="F100" s="25">
        <f t="shared" si="5"/>
        <v>0</v>
      </c>
      <c r="G100" s="54">
        <f t="shared" si="4"/>
        <v>0</v>
      </c>
      <c r="H100" s="21"/>
      <c r="I100" s="23"/>
      <c r="J100" s="24"/>
      <c r="K100" s="22"/>
      <c r="L100" s="56">
        <f t="shared" si="6"/>
        <v>0</v>
      </c>
      <c r="M100" s="3"/>
      <c r="N100" s="3"/>
      <c r="O100" s="3"/>
      <c r="P100" s="1"/>
      <c r="Q100" s="46"/>
      <c r="R100" s="44"/>
    </row>
    <row r="101" spans="1:18" x14ac:dyDescent="0.25">
      <c r="A101" s="3">
        <v>94</v>
      </c>
      <c r="B101" s="5"/>
      <c r="C101" s="5"/>
      <c r="D101" s="5"/>
      <c r="E101" s="26"/>
      <c r="F101" s="25">
        <f t="shared" si="5"/>
        <v>0</v>
      </c>
      <c r="G101" s="54">
        <f t="shared" si="4"/>
        <v>0</v>
      </c>
      <c r="H101" s="21"/>
      <c r="I101" s="23"/>
      <c r="J101" s="24"/>
      <c r="K101" s="22"/>
      <c r="L101" s="56">
        <f t="shared" si="6"/>
        <v>0</v>
      </c>
      <c r="M101" s="3"/>
      <c r="N101" s="3"/>
      <c r="O101" s="3"/>
      <c r="P101" s="1"/>
      <c r="Q101" s="46"/>
      <c r="R101" s="44"/>
    </row>
    <row r="102" spans="1:18" x14ac:dyDescent="0.25">
      <c r="A102" s="3">
        <v>95</v>
      </c>
      <c r="B102" s="5"/>
      <c r="C102" s="5"/>
      <c r="D102" s="5"/>
      <c r="E102" s="26"/>
      <c r="F102" s="25">
        <f t="shared" si="5"/>
        <v>0</v>
      </c>
      <c r="G102" s="54">
        <f t="shared" si="4"/>
        <v>0</v>
      </c>
      <c r="H102" s="21"/>
      <c r="I102" s="23"/>
      <c r="J102" s="24"/>
      <c r="K102" s="22"/>
      <c r="L102" s="56">
        <f t="shared" si="6"/>
        <v>0</v>
      </c>
      <c r="M102" s="3"/>
      <c r="N102" s="3"/>
      <c r="O102" s="3"/>
      <c r="P102" s="1"/>
      <c r="Q102" s="46"/>
      <c r="R102" s="44"/>
    </row>
    <row r="103" spans="1:18" x14ac:dyDescent="0.25">
      <c r="A103" s="3">
        <v>96</v>
      </c>
      <c r="B103" s="5"/>
      <c r="C103" s="5"/>
      <c r="D103" s="5"/>
      <c r="E103" s="26"/>
      <c r="F103" s="25">
        <f t="shared" si="5"/>
        <v>0</v>
      </c>
      <c r="G103" s="54">
        <f t="shared" si="4"/>
        <v>0</v>
      </c>
      <c r="H103" s="21"/>
      <c r="I103" s="23"/>
      <c r="J103" s="24"/>
      <c r="K103" s="22"/>
      <c r="L103" s="56">
        <f t="shared" si="6"/>
        <v>0</v>
      </c>
      <c r="M103" s="3"/>
      <c r="N103" s="3"/>
      <c r="O103" s="3"/>
      <c r="P103" s="1"/>
      <c r="Q103" s="46"/>
      <c r="R103" s="44"/>
    </row>
    <row r="104" spans="1:18" x14ac:dyDescent="0.25">
      <c r="A104" s="3">
        <v>97</v>
      </c>
      <c r="B104" s="5"/>
      <c r="C104" s="5"/>
      <c r="D104" s="5"/>
      <c r="E104" s="26"/>
      <c r="F104" s="25">
        <f t="shared" ref="F104:F108" si="7">SUM(G104,L104)</f>
        <v>0</v>
      </c>
      <c r="G104" s="54">
        <f t="shared" si="4"/>
        <v>0</v>
      </c>
      <c r="H104" s="21"/>
      <c r="I104" s="23"/>
      <c r="J104" s="24"/>
      <c r="K104" s="22"/>
      <c r="L104" s="56">
        <f t="shared" ref="L104:L108" si="8">SUM(M104:N104)</f>
        <v>0</v>
      </c>
      <c r="M104" s="3"/>
      <c r="N104" s="3"/>
      <c r="O104" s="3"/>
      <c r="P104" s="1"/>
      <c r="Q104" s="46"/>
      <c r="R104" s="44"/>
    </row>
    <row r="105" spans="1:18" x14ac:dyDescent="0.25">
      <c r="A105" s="3">
        <v>98</v>
      </c>
      <c r="B105" s="5"/>
      <c r="C105" s="5"/>
      <c r="D105" s="5"/>
      <c r="E105" s="26"/>
      <c r="F105" s="25">
        <f t="shared" si="7"/>
        <v>0</v>
      </c>
      <c r="G105" s="54">
        <f t="shared" si="4"/>
        <v>0</v>
      </c>
      <c r="H105" s="21"/>
      <c r="I105" s="23"/>
      <c r="J105" s="24"/>
      <c r="K105" s="22"/>
      <c r="L105" s="56">
        <f t="shared" si="8"/>
        <v>0</v>
      </c>
      <c r="M105" s="3"/>
      <c r="N105" s="3"/>
      <c r="O105" s="3"/>
      <c r="P105" s="1"/>
      <c r="Q105" s="46"/>
      <c r="R105" s="44"/>
    </row>
    <row r="106" spans="1:18" x14ac:dyDescent="0.25">
      <c r="A106" s="3">
        <v>99</v>
      </c>
      <c r="B106" s="5"/>
      <c r="C106" s="5"/>
      <c r="D106" s="5"/>
      <c r="E106" s="26"/>
      <c r="F106" s="25">
        <f t="shared" si="7"/>
        <v>0</v>
      </c>
      <c r="G106" s="54">
        <f t="shared" si="4"/>
        <v>0</v>
      </c>
      <c r="H106" s="21"/>
      <c r="I106" s="23"/>
      <c r="J106" s="24"/>
      <c r="K106" s="22"/>
      <c r="L106" s="56">
        <f t="shared" si="8"/>
        <v>0</v>
      </c>
      <c r="M106" s="3"/>
      <c r="N106" s="3"/>
      <c r="O106" s="3"/>
      <c r="P106" s="1"/>
      <c r="Q106" s="46"/>
      <c r="R106" s="44"/>
    </row>
    <row r="107" spans="1:18" x14ac:dyDescent="0.25">
      <c r="A107" s="3">
        <v>100</v>
      </c>
      <c r="B107" s="5"/>
      <c r="C107" s="5"/>
      <c r="D107" s="5"/>
      <c r="E107" s="26"/>
      <c r="F107" s="25">
        <f t="shared" si="7"/>
        <v>0</v>
      </c>
      <c r="G107" s="54">
        <f t="shared" si="4"/>
        <v>0</v>
      </c>
      <c r="H107" s="21"/>
      <c r="I107" s="23"/>
      <c r="J107" s="24"/>
      <c r="K107" s="22"/>
      <c r="L107" s="56">
        <f t="shared" si="8"/>
        <v>0</v>
      </c>
      <c r="M107" s="3"/>
      <c r="N107" s="3"/>
      <c r="O107" s="3"/>
      <c r="P107" s="1"/>
      <c r="Q107" s="46"/>
      <c r="R107" s="44"/>
    </row>
    <row r="108" spans="1:18" x14ac:dyDescent="0.25">
      <c r="A108" s="3">
        <v>101</v>
      </c>
      <c r="B108" s="5"/>
      <c r="C108" s="5"/>
      <c r="D108" s="5"/>
      <c r="E108" s="26"/>
      <c r="F108" s="25">
        <f t="shared" si="7"/>
        <v>0</v>
      </c>
      <c r="G108" s="54">
        <f t="shared" si="4"/>
        <v>0</v>
      </c>
      <c r="H108" s="21"/>
      <c r="I108" s="23"/>
      <c r="J108" s="24"/>
      <c r="K108" s="22"/>
      <c r="L108" s="56">
        <f t="shared" si="8"/>
        <v>0</v>
      </c>
      <c r="M108" s="3"/>
      <c r="N108" s="3"/>
      <c r="O108" s="3"/>
      <c r="P108" s="1"/>
      <c r="Q108" s="46"/>
      <c r="R108" s="44"/>
    </row>
  </sheetData>
  <mergeCells count="17">
    <mergeCell ref="A1:O1"/>
    <mergeCell ref="F6:F7"/>
    <mergeCell ref="B6:B7"/>
    <mergeCell ref="C6:C7"/>
    <mergeCell ref="G6:G7"/>
    <mergeCell ref="N6:N7"/>
    <mergeCell ref="L6:L7"/>
    <mergeCell ref="A6:A7"/>
    <mergeCell ref="O6:O7"/>
    <mergeCell ref="D3:H3"/>
    <mergeCell ref="Q6:Q7"/>
    <mergeCell ref="P6:P7"/>
    <mergeCell ref="M6:M7"/>
    <mergeCell ref="D6:D7"/>
    <mergeCell ref="A5:R5"/>
    <mergeCell ref="R6:R7"/>
    <mergeCell ref="E6:E7"/>
  </mergeCells>
  <conditionalFormatting sqref="J69:J108 J45:J46 J35:J42">
    <cfRule type="cellIs" dxfId="60" priority="316" stopIfTrue="1" operator="lessThan">
      <formula>$J$7</formula>
    </cfRule>
  </conditionalFormatting>
  <conditionalFormatting sqref="K60 K69:K108">
    <cfRule type="cellIs" dxfId="59" priority="315" stopIfTrue="1" operator="lessThan">
      <formula>$K$7</formula>
    </cfRule>
  </conditionalFormatting>
  <conditionalFormatting sqref="G6">
    <cfRule type="cellIs" dxfId="58" priority="230" stopIfTrue="1" operator="equal">
      <formula>"Ф.И.О"</formula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ellIs" dxfId="57" priority="232" stopIfTrue="1" operator="equal">
      <formula>"Ф.И.О"</formula>
    </cfRule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ellIs" dxfId="56" priority="223" stopIfTrue="1" operator="lessThan">
      <formula>$J$7</formula>
    </cfRule>
  </conditionalFormatting>
  <conditionalFormatting sqref="K9">
    <cfRule type="cellIs" dxfId="55" priority="222" stopIfTrue="1" operator="lessThan">
      <formula>$K$7</formula>
    </cfRule>
  </conditionalFormatting>
  <conditionalFormatting sqref="H9:I9">
    <cfRule type="cellIs" dxfId="54" priority="224" stopIfTrue="1" operator="lessThan">
      <formula>$H$7</formula>
    </cfRule>
    <cfRule type="colorScale" priority="225">
      <colorScale>
        <cfvo type="num" val="&quot;0+R7C4&quot;"/>
        <cfvo type="max"/>
        <color rgb="FFFF7128"/>
        <color rgb="FFFFEF9C"/>
      </colorScale>
    </cfRule>
  </conditionalFormatting>
  <conditionalFormatting sqref="J8">
    <cfRule type="cellIs" dxfId="53" priority="219" stopIfTrue="1" operator="lessThan">
      <formula>$J$7</formula>
    </cfRule>
  </conditionalFormatting>
  <conditionalFormatting sqref="K8">
    <cfRule type="cellIs" dxfId="52" priority="218" stopIfTrue="1" operator="lessThan">
      <formula>$K$7</formula>
    </cfRule>
  </conditionalFormatting>
  <conditionalFormatting sqref="H8:I8">
    <cfRule type="cellIs" dxfId="51" priority="220" stopIfTrue="1" operator="lessThan">
      <formula>$H$7</formula>
    </cfRule>
    <cfRule type="colorScale" priority="221">
      <colorScale>
        <cfvo type="num" val="&quot;0+R7C4&quot;"/>
        <cfvo type="max"/>
        <color rgb="FFFF7128"/>
        <color rgb="FFFFEF9C"/>
      </colorScale>
    </cfRule>
  </conditionalFormatting>
  <conditionalFormatting sqref="H60:I60 H69:I108">
    <cfRule type="cellIs" dxfId="50" priority="175" stopIfTrue="1" operator="lessThan">
      <formula>$H$7</formula>
    </cfRule>
  </conditionalFormatting>
  <conditionalFormatting sqref="J10:J27">
    <cfRule type="cellIs" dxfId="49" priority="159" stopIfTrue="1" operator="lessThan">
      <formula>$J$7</formula>
    </cfRule>
  </conditionalFormatting>
  <conditionalFormatting sqref="H10:I27 K10:K27 H28:H29">
    <cfRule type="cellIs" dxfId="48" priority="160" stopIfTrue="1" operator="lessThan">
      <formula>$H$7</formula>
    </cfRule>
    <cfRule type="colorScale" priority="161">
      <colorScale>
        <cfvo type="num" val="&quot;0+R7C4&quot;"/>
        <cfvo type="max"/>
        <color rgb="FFFF7128"/>
        <color rgb="FFFFEF9C"/>
      </colorScale>
    </cfRule>
  </conditionalFormatting>
  <conditionalFormatting sqref="J28:J29">
    <cfRule type="cellIs" dxfId="47" priority="141" stopIfTrue="1" operator="lessThan">
      <formula>$J$7</formula>
    </cfRule>
  </conditionalFormatting>
  <conditionalFormatting sqref="I28:I29 K28:K29">
    <cfRule type="cellIs" dxfId="46" priority="142" stopIfTrue="1" operator="lessThan">
      <formula>$H$7</formula>
    </cfRule>
    <cfRule type="colorScale" priority="143">
      <colorScale>
        <cfvo type="num" val="&quot;0+R7C4&quot;"/>
        <cfvo type="max"/>
        <color rgb="FFFF7128"/>
        <color rgb="FFFFEF9C"/>
      </colorScale>
    </cfRule>
  </conditionalFormatting>
  <conditionalFormatting sqref="H30:H33 H35:H42">
    <cfRule type="cellIs" dxfId="45" priority="121" stopIfTrue="1" operator="lessThan">
      <formula>$H$7</formula>
    </cfRule>
    <cfRule type="colorScale" priority="122">
      <colorScale>
        <cfvo type="num" val="&quot;0+R7C4&quot;"/>
        <cfvo type="max"/>
        <color rgb="FFFF7128"/>
        <color rgb="FFFFEF9C"/>
      </colorScale>
    </cfRule>
  </conditionalFormatting>
  <conditionalFormatting sqref="J30:J33">
    <cfRule type="cellIs" dxfId="44" priority="118" stopIfTrue="1" operator="lessThan">
      <formula>$J$7</formula>
    </cfRule>
  </conditionalFormatting>
  <conditionalFormatting sqref="I30:I33 K30:K33 K35:K41 I35:I42">
    <cfRule type="cellIs" dxfId="43" priority="119" stopIfTrue="1" operator="lessThan">
      <formula>$H$7</formula>
    </cfRule>
    <cfRule type="colorScale" priority="120">
      <colorScale>
        <cfvo type="num" val="&quot;0+R7C4&quot;"/>
        <cfvo type="max"/>
        <color rgb="FFFF7128"/>
        <color rgb="FFFFEF9C"/>
      </colorScale>
    </cfRule>
  </conditionalFormatting>
  <conditionalFormatting sqref="J47:J52">
    <cfRule type="cellIs" dxfId="42" priority="108" stopIfTrue="1" operator="lessThan">
      <formula>$J$7</formula>
    </cfRule>
  </conditionalFormatting>
  <conditionalFormatting sqref="H43">
    <cfRule type="cellIs" dxfId="41" priority="103" stopIfTrue="1" operator="lessThan">
      <formula>$H$7</formula>
    </cfRule>
    <cfRule type="colorScale" priority="104">
      <colorScale>
        <cfvo type="num" val="&quot;0+R7C4&quot;"/>
        <cfvo type="max"/>
        <color rgb="FFFF7128"/>
        <color rgb="FFFFEF9C"/>
      </colorScale>
    </cfRule>
  </conditionalFormatting>
  <conditionalFormatting sqref="J43:J44">
    <cfRule type="cellIs" dxfId="40" priority="100" stopIfTrue="1" operator="lessThan">
      <formula>$J$7</formula>
    </cfRule>
  </conditionalFormatting>
  <conditionalFormatting sqref="I43">
    <cfRule type="cellIs" dxfId="39" priority="101" stopIfTrue="1" operator="lessThan">
      <formula>$H$7</formula>
    </cfRule>
    <cfRule type="colorScale" priority="102">
      <colorScale>
        <cfvo type="num" val="&quot;0+R7C4&quot;"/>
        <cfvo type="max"/>
        <color rgb="FFFF7128"/>
        <color rgb="FFFFEF9C"/>
      </colorScale>
    </cfRule>
  </conditionalFormatting>
  <conditionalFormatting sqref="H49:I49">
    <cfRule type="cellIs" dxfId="38" priority="94" stopIfTrue="1" operator="lessThan">
      <formula>$H$7</formula>
    </cfRule>
  </conditionalFormatting>
  <conditionalFormatting sqref="H50:I50">
    <cfRule type="cellIs" dxfId="37" priority="91" stopIfTrue="1" operator="lessThan">
      <formula>$H$7</formula>
    </cfRule>
  </conditionalFormatting>
  <conditionalFormatting sqref="K42:K50">
    <cfRule type="cellIs" dxfId="36" priority="86" stopIfTrue="1" operator="lessThan">
      <formula>$H$7</formula>
    </cfRule>
    <cfRule type="colorScale" priority="87">
      <colorScale>
        <cfvo type="num" val="&quot;0+R7C4&quot;"/>
        <cfvo type="max"/>
        <color rgb="FFFF7128"/>
        <color rgb="FFFFEF9C"/>
      </colorScale>
    </cfRule>
  </conditionalFormatting>
  <conditionalFormatting sqref="H51:I51">
    <cfRule type="cellIs" dxfId="35" priority="83" stopIfTrue="1" operator="lessThan">
      <formula>$H$7</formula>
    </cfRule>
  </conditionalFormatting>
  <conditionalFormatting sqref="H44:H48">
    <cfRule type="cellIs" dxfId="34" priority="81" stopIfTrue="1" operator="lessThan">
      <formula>$H$7</formula>
    </cfRule>
    <cfRule type="colorScale" priority="82">
      <colorScale>
        <cfvo type="num" val="&quot;0+R7C4&quot;"/>
        <cfvo type="max"/>
        <color rgb="FFFF7128"/>
        <color rgb="FFFFEF9C"/>
      </colorScale>
    </cfRule>
  </conditionalFormatting>
  <conditionalFormatting sqref="I44:I48">
    <cfRule type="cellIs" dxfId="33" priority="79" stopIfTrue="1" operator="lessThan">
      <formula>$H$7</formula>
    </cfRule>
    <cfRule type="colorScale" priority="80">
      <colorScale>
        <cfvo type="num" val="&quot;0+R7C4&quot;"/>
        <cfvo type="max"/>
        <color rgb="FFFF7128"/>
        <color rgb="FFFFEF9C"/>
      </colorScale>
    </cfRule>
  </conditionalFormatting>
  <conditionalFormatting sqref="I52">
    <cfRule type="cellIs" dxfId="32" priority="76" stopIfTrue="1" operator="lessThan">
      <formula>$H$7</formula>
    </cfRule>
  </conditionalFormatting>
  <conditionalFormatting sqref="J53:J68">
    <cfRule type="cellIs" dxfId="31" priority="75" stopIfTrue="1" operator="lessThan">
      <formula>$J$7</formula>
    </cfRule>
  </conditionalFormatting>
  <conditionalFormatting sqref="K53">
    <cfRule type="cellIs" dxfId="30" priority="74" stopIfTrue="1" operator="lessThan">
      <formula>$K$7</formula>
    </cfRule>
  </conditionalFormatting>
  <conditionalFormatting sqref="I53">
    <cfRule type="cellIs" dxfId="29" priority="72" stopIfTrue="1" operator="lessThan">
      <formula>$J$7</formula>
    </cfRule>
  </conditionalFormatting>
  <conditionalFormatting sqref="H52:H53">
    <cfRule type="cellIs" dxfId="28" priority="70" stopIfTrue="1" operator="lessThan">
      <formula>$H$7</formula>
    </cfRule>
    <cfRule type="colorScale" priority="71">
      <colorScale>
        <cfvo type="num" val="&quot;0+R7C4&quot;"/>
        <cfvo type="max"/>
        <color rgb="FFFF7128"/>
        <color rgb="FFFFEF9C"/>
      </colorScale>
    </cfRule>
  </conditionalFormatting>
  <conditionalFormatting sqref="H55:I55">
    <cfRule type="cellIs" dxfId="27" priority="63" stopIfTrue="1" operator="lessThan">
      <formula>$H$7</formula>
    </cfRule>
  </conditionalFormatting>
  <conditionalFormatting sqref="H56">
    <cfRule type="cellIs" dxfId="26" priority="60" stopIfTrue="1" operator="lessThan">
      <formula>$H$29</formula>
    </cfRule>
  </conditionalFormatting>
  <conditionalFormatting sqref="I56">
    <cfRule type="cellIs" dxfId="25" priority="57" stopIfTrue="1" operator="lessThan">
      <formula>$H$7</formula>
    </cfRule>
  </conditionalFormatting>
  <conditionalFormatting sqref="K56">
    <cfRule type="cellIs" dxfId="24" priority="54" stopIfTrue="1" operator="lessThan">
      <formula>$H$7</formula>
    </cfRule>
    <cfRule type="colorScale" priority="55">
      <colorScale>
        <cfvo type="num" val="&quot;0+R7C4&quot;"/>
        <cfvo type="max"/>
        <color rgb="FFFF7128"/>
        <color rgb="FFFFEF9C"/>
      </colorScale>
    </cfRule>
  </conditionalFormatting>
  <conditionalFormatting sqref="K51:K52">
    <cfRule type="cellIs" dxfId="23" priority="52" stopIfTrue="1" operator="lessThan">
      <formula>$H$7</formula>
    </cfRule>
    <cfRule type="colorScale" priority="53">
      <colorScale>
        <cfvo type="num" val="&quot;0+R7C4&quot;"/>
        <cfvo type="max"/>
        <color rgb="FFFF7128"/>
        <color rgb="FFFFEF9C"/>
      </colorScale>
    </cfRule>
  </conditionalFormatting>
  <conditionalFormatting sqref="H57:I57">
    <cfRule type="cellIs" dxfId="22" priority="49" stopIfTrue="1" operator="lessThan">
      <formula>$H$7</formula>
    </cfRule>
  </conditionalFormatting>
  <conditionalFormatting sqref="K57">
    <cfRule type="cellIs" dxfId="21" priority="47" stopIfTrue="1" operator="lessThan">
      <formula>$H$7</formula>
    </cfRule>
    <cfRule type="colorScale" priority="48">
      <colorScale>
        <cfvo type="num" val="&quot;0+R7C4&quot;"/>
        <cfvo type="max"/>
        <color rgb="FFFF7128"/>
        <color rgb="FFFFEF9C"/>
      </colorScale>
    </cfRule>
  </conditionalFormatting>
  <conditionalFormatting sqref="H58:I58">
    <cfRule type="cellIs" dxfId="20" priority="44" stopIfTrue="1" operator="lessThan">
      <formula>$H$7</formula>
    </cfRule>
  </conditionalFormatting>
  <conditionalFormatting sqref="K58">
    <cfRule type="cellIs" dxfId="19" priority="42" stopIfTrue="1" operator="lessThan">
      <formula>$H$7</formula>
    </cfRule>
    <cfRule type="colorScale" priority="43">
      <colorScale>
        <cfvo type="num" val="&quot;0+R7C4&quot;"/>
        <cfvo type="max"/>
        <color rgb="FFFF7128"/>
        <color rgb="FFFFEF9C"/>
      </colorScale>
    </cfRule>
  </conditionalFormatting>
  <conditionalFormatting sqref="K55">
    <cfRule type="cellIs" dxfId="18" priority="40" stopIfTrue="1" operator="lessThan">
      <formula>$H$7</formula>
    </cfRule>
    <cfRule type="colorScale" priority="41">
      <colorScale>
        <cfvo type="num" val="&quot;0+R7C4&quot;"/>
        <cfvo type="max"/>
        <color rgb="FFFF7128"/>
        <color rgb="FFFFEF9C"/>
      </colorScale>
    </cfRule>
  </conditionalFormatting>
  <conditionalFormatting sqref="H59:I59">
    <cfRule type="cellIs" dxfId="17" priority="38" stopIfTrue="1" operator="lessThan">
      <formula>$H$7</formula>
    </cfRule>
  </conditionalFormatting>
  <conditionalFormatting sqref="K59">
    <cfRule type="cellIs" dxfId="16" priority="37" stopIfTrue="1" operator="lessThan">
      <formula>$K$7</formula>
    </cfRule>
  </conditionalFormatting>
  <conditionalFormatting sqref="H61:I61">
    <cfRule type="cellIs" dxfId="15" priority="34" stopIfTrue="1" operator="lessThan">
      <formula>$H$7</formula>
    </cfRule>
  </conditionalFormatting>
  <conditionalFormatting sqref="K61">
    <cfRule type="cellIs" dxfId="14" priority="33" stopIfTrue="1" operator="lessThan">
      <formula>$K$7</formula>
    </cfRule>
  </conditionalFormatting>
  <conditionalFormatting sqref="H62:I62">
    <cfRule type="cellIs" dxfId="13" priority="30" stopIfTrue="1" operator="lessThan">
      <formula>$H$7</formula>
    </cfRule>
  </conditionalFormatting>
  <conditionalFormatting sqref="H63:I63">
    <cfRule type="cellIs" dxfId="12" priority="27" stopIfTrue="1" operator="lessThan">
      <formula>$H$7</formula>
    </cfRule>
  </conditionalFormatting>
  <conditionalFormatting sqref="J34">
    <cfRule type="cellIs" dxfId="11" priority="25" stopIfTrue="1" operator="lessThan">
      <formula>$J$29</formula>
    </cfRule>
  </conditionalFormatting>
  <conditionalFormatting sqref="K34">
    <cfRule type="cellIs" dxfId="10" priority="24" stopIfTrue="1" operator="lessThan">
      <formula>$K$29</formula>
    </cfRule>
  </conditionalFormatting>
  <conditionalFormatting sqref="H34:I34">
    <cfRule type="cellIs" dxfId="9" priority="23" stopIfTrue="1" operator="lessThan">
      <formula>$H$7</formula>
    </cfRule>
  </conditionalFormatting>
  <conditionalFormatting sqref="H64:I64">
    <cfRule type="cellIs" dxfId="8" priority="20" stopIfTrue="1" operator="lessThan">
      <formula>$H$7</formula>
    </cfRule>
  </conditionalFormatting>
  <conditionalFormatting sqref="H65:I65">
    <cfRule type="cellIs" dxfId="7" priority="17" stopIfTrue="1" operator="lessThan">
      <formula>$H$7</formula>
    </cfRule>
  </conditionalFormatting>
  <conditionalFormatting sqref="H66:I66">
    <cfRule type="cellIs" dxfId="6" priority="15" stopIfTrue="1" operator="lessThan">
      <formula>$H$7</formula>
    </cfRule>
    <cfRule type="colorScale" priority="16">
      <colorScale>
        <cfvo type="num" val="&quot;0+R7C4&quot;"/>
        <cfvo type="max"/>
        <color rgb="FFFF7128"/>
        <color rgb="FFFFEF9C"/>
      </colorScale>
    </cfRule>
  </conditionalFormatting>
  <conditionalFormatting sqref="H68:I68">
    <cfRule type="cellIs" dxfId="5" priority="7" stopIfTrue="1" operator="lessThan">
      <formula>$H$7</formula>
    </cfRule>
  </conditionalFormatting>
  <conditionalFormatting sqref="K54">
    <cfRule type="cellIs" dxfId="4" priority="6" stopIfTrue="1" operator="lessThan">
      <formula>$K$7</formula>
    </cfRule>
  </conditionalFormatting>
  <conditionalFormatting sqref="K62:K68">
    <cfRule type="cellIs" dxfId="3" priority="5" stopIfTrue="1" operator="lessThan">
      <formula>$K$7</formula>
    </cfRule>
  </conditionalFormatting>
  <conditionalFormatting sqref="I54">
    <cfRule type="cellIs" dxfId="2" priority="4" stopIfTrue="1" operator="lessThan">
      <formula>$H$7</formula>
    </cfRule>
  </conditionalFormatting>
  <conditionalFormatting sqref="I67">
    <cfRule type="cellIs" dxfId="1" priority="3" stopIfTrue="1" operator="lessThan">
      <formula>$H$7</formula>
    </cfRule>
  </conditionalFormatting>
  <conditionalFormatting sqref="H67">
    <cfRule type="cellIs" dxfId="0" priority="1" stopIfTrue="1" operator="lessThan">
      <formula>$H$7</formula>
    </cfRule>
    <cfRule type="colorScale" priority="2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МЕНЕДЖМЕНТ_ДОГОВОР</vt:lpstr>
      <vt:lpstr>МЕНЕДЖМЕНТ_ДОГОВОР!Область_печати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2021-07-31T18:43:42Z</dcterms:modified>
</cp:coreProperties>
</file>