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Новая папка (2)\на сайт\"/>
    </mc:Choice>
  </mc:AlternateContent>
  <xr:revisionPtr revIDLastSave="0" documentId="13_ncr:1_{74C39D3C-9747-4B32-B7EA-3C26640B998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МЕНЕДЖМЕНТ" sheetId="2" r:id="rId1"/>
  </sheets>
  <definedNames>
    <definedName name="_xlnm._FilterDatabase" localSheetId="0" hidden="1">МЕНЕДЖМЕНТ!$A$14:$R$19</definedName>
    <definedName name="_xlnm.Print_Area" localSheetId="0">МЕНЕДЖМЕНТ!$A$1:$O$102</definedName>
  </definedNames>
  <calcPr calcId="191029"/>
</workbook>
</file>

<file path=xl/calcChain.xml><?xml version="1.0" encoding="utf-8"?>
<calcChain xmlns="http://schemas.openxmlformats.org/spreadsheetml/2006/main">
  <c r="C96" i="2" l="1"/>
  <c r="L39" i="2" l="1"/>
  <c r="G39" i="2"/>
  <c r="F39" i="2" s="1"/>
  <c r="L86" i="2" l="1"/>
  <c r="G86" i="2"/>
  <c r="F86" i="2" l="1"/>
  <c r="L26" i="2"/>
  <c r="G26" i="2"/>
  <c r="F26" i="2" l="1"/>
  <c r="L38" i="2"/>
  <c r="G38" i="2"/>
  <c r="F38" i="2" l="1"/>
  <c r="L113" i="2"/>
  <c r="G113" i="2"/>
  <c r="F113" i="2" l="1"/>
  <c r="G69" i="2"/>
  <c r="G109" i="2"/>
  <c r="L102" i="2" l="1"/>
  <c r="G102" i="2"/>
  <c r="F102" i="2" l="1"/>
  <c r="L56" i="2"/>
  <c r="G56" i="2"/>
  <c r="F56" i="2" l="1"/>
  <c r="L59" i="2"/>
  <c r="G59" i="2"/>
  <c r="F59" i="2" l="1"/>
  <c r="L34" i="2"/>
  <c r="G34" i="2"/>
  <c r="F34" i="2" l="1"/>
  <c r="L85" i="2"/>
  <c r="G85" i="2"/>
  <c r="F85" i="2" l="1"/>
  <c r="L40" i="2"/>
  <c r="G40" i="2"/>
  <c r="F40" i="2" l="1"/>
  <c r="L16" i="2"/>
  <c r="G16" i="2"/>
  <c r="L51" i="2"/>
  <c r="G51" i="2"/>
  <c r="F51" i="2" l="1"/>
  <c r="F16" i="2"/>
  <c r="L52" i="2"/>
  <c r="G52" i="2"/>
  <c r="F52" i="2" l="1"/>
  <c r="L62" i="2"/>
  <c r="G62" i="2"/>
  <c r="L18" i="2"/>
  <c r="G18" i="2"/>
  <c r="L114" i="2"/>
  <c r="G114" i="2"/>
  <c r="L117" i="2"/>
  <c r="G117" i="2"/>
  <c r="L78" i="2"/>
  <c r="G78" i="2"/>
  <c r="L27" i="2"/>
  <c r="G27" i="2"/>
  <c r="L66" i="2"/>
  <c r="G66" i="2"/>
  <c r="L42" i="2"/>
  <c r="G42" i="2"/>
  <c r="L55" i="2"/>
  <c r="G55" i="2"/>
  <c r="L28" i="2"/>
  <c r="G28" i="2"/>
  <c r="L82" i="2"/>
  <c r="G82" i="2"/>
  <c r="L88" i="2"/>
  <c r="G88" i="2"/>
  <c r="L93" i="2"/>
  <c r="G93" i="2"/>
  <c r="L91" i="2"/>
  <c r="G91" i="2"/>
  <c r="L105" i="2"/>
  <c r="G105" i="2"/>
  <c r="L92" i="2"/>
  <c r="G92" i="2"/>
  <c r="L108" i="2"/>
  <c r="G108" i="2"/>
  <c r="L33" i="2"/>
  <c r="G33" i="2"/>
  <c r="L124" i="2"/>
  <c r="G124" i="2"/>
  <c r="L48" i="2"/>
  <c r="G48" i="2"/>
  <c r="L79" i="2"/>
  <c r="G79" i="2"/>
  <c r="L43" i="2"/>
  <c r="G43" i="2"/>
  <c r="L54" i="2"/>
  <c r="G54" i="2"/>
  <c r="L111" i="2"/>
  <c r="L119" i="2"/>
  <c r="G119" i="2"/>
  <c r="L61" i="2"/>
  <c r="G61" i="2"/>
  <c r="L115" i="2"/>
  <c r="G115" i="2"/>
  <c r="L53" i="2"/>
  <c r="G53" i="2"/>
  <c r="L110" i="2"/>
  <c r="G110" i="2"/>
  <c r="L37" i="2"/>
  <c r="G37" i="2"/>
  <c r="L45" i="2"/>
  <c r="G45" i="2"/>
  <c r="L65" i="2"/>
  <c r="G65" i="2"/>
  <c r="L104" i="2"/>
  <c r="G104" i="2"/>
  <c r="L36" i="2"/>
  <c r="G36" i="2"/>
  <c r="L41" i="2"/>
  <c r="G41" i="2"/>
  <c r="L81" i="2"/>
  <c r="G81" i="2"/>
  <c r="L47" i="2"/>
  <c r="G47" i="2"/>
  <c r="L29" i="2"/>
  <c r="G29" i="2"/>
  <c r="L63" i="2"/>
  <c r="G63" i="2"/>
  <c r="L35" i="2"/>
  <c r="G35" i="2"/>
  <c r="L60" i="2"/>
  <c r="G60" i="2"/>
  <c r="L30" i="2"/>
  <c r="G30" i="2"/>
  <c r="L74" i="2"/>
  <c r="G74" i="2"/>
  <c r="L73" i="2"/>
  <c r="G73" i="2"/>
  <c r="L50" i="2"/>
  <c r="G50" i="2"/>
  <c r="G17" i="2"/>
  <c r="L17" i="2"/>
  <c r="L71" i="2"/>
  <c r="G71" i="2"/>
  <c r="L32" i="2"/>
  <c r="G32" i="2"/>
  <c r="L72" i="2"/>
  <c r="G72" i="2"/>
  <c r="L118" i="2"/>
  <c r="G118" i="2"/>
  <c r="L112" i="2"/>
  <c r="G112" i="2"/>
  <c r="L70" i="2"/>
  <c r="G70" i="2"/>
  <c r="L77" i="2"/>
  <c r="G77" i="2"/>
  <c r="L57" i="2"/>
  <c r="G57" i="2"/>
  <c r="L31" i="2"/>
  <c r="G31" i="2"/>
  <c r="L83" i="2"/>
  <c r="G83" i="2"/>
  <c r="L75" i="2"/>
  <c r="G75" i="2"/>
  <c r="G76" i="2"/>
  <c r="G80" i="2"/>
  <c r="G103" i="2"/>
  <c r="G67" i="2"/>
  <c r="G107" i="2"/>
  <c r="G87" i="2"/>
  <c r="G120" i="2"/>
  <c r="G68" i="2"/>
  <c r="G106" i="2"/>
  <c r="G116" i="2"/>
  <c r="G111" i="2"/>
  <c r="G24" i="2"/>
  <c r="G44" i="2"/>
  <c r="G49" i="2"/>
  <c r="G58" i="2"/>
  <c r="G84" i="2"/>
  <c r="G64" i="2"/>
  <c r="G25" i="2"/>
  <c r="L76" i="2"/>
  <c r="L109" i="2"/>
  <c r="F109" i="2" s="1"/>
  <c r="L19" i="2"/>
  <c r="G19" i="2"/>
  <c r="L80" i="2"/>
  <c r="L103" i="2"/>
  <c r="L67" i="2"/>
  <c r="L107" i="2"/>
  <c r="L87" i="2"/>
  <c r="L120" i="2"/>
  <c r="L68" i="2"/>
  <c r="L106" i="2"/>
  <c r="L116" i="2"/>
  <c r="L69" i="2"/>
  <c r="L24" i="2"/>
  <c r="L44" i="2"/>
  <c r="L49" i="2"/>
  <c r="L58" i="2"/>
  <c r="L84" i="2"/>
  <c r="L64" i="2"/>
  <c r="L25" i="2"/>
  <c r="L46" i="2"/>
  <c r="G46" i="2"/>
  <c r="F84" i="2" l="1"/>
  <c r="F78" i="2"/>
  <c r="F25" i="2"/>
  <c r="F87" i="2"/>
  <c r="F42" i="2"/>
  <c r="F18" i="2"/>
  <c r="F76" i="2"/>
  <c r="F27" i="2"/>
  <c r="F64" i="2"/>
  <c r="F83" i="2"/>
  <c r="F71" i="2"/>
  <c r="F110" i="2"/>
  <c r="F61" i="2"/>
  <c r="F43" i="2"/>
  <c r="F93" i="2"/>
  <c r="F28" i="2"/>
  <c r="F66" i="2"/>
  <c r="F31" i="2"/>
  <c r="F74" i="2"/>
  <c r="F36" i="2"/>
  <c r="F45" i="2"/>
  <c r="F53" i="2"/>
  <c r="F119" i="2"/>
  <c r="F117" i="2"/>
  <c r="F112" i="2"/>
  <c r="F50" i="2"/>
  <c r="F30" i="2"/>
  <c r="F63" i="2"/>
  <c r="F104" i="2"/>
  <c r="F37" i="2"/>
  <c r="F79" i="2"/>
  <c r="F33" i="2"/>
  <c r="F105" i="2"/>
  <c r="F88" i="2"/>
  <c r="F55" i="2"/>
  <c r="F111" i="2"/>
  <c r="F106" i="2"/>
  <c r="F80" i="2"/>
  <c r="F68" i="2"/>
  <c r="F17" i="2"/>
  <c r="F49" i="2"/>
  <c r="F44" i="2"/>
  <c r="F62" i="2"/>
  <c r="F70" i="2"/>
  <c r="F47" i="2"/>
  <c r="F116" i="2"/>
  <c r="F67" i="2"/>
  <c r="F77" i="2"/>
  <c r="F118" i="2"/>
  <c r="F54" i="2"/>
  <c r="F46" i="2"/>
  <c r="F58" i="2"/>
  <c r="F103" i="2"/>
  <c r="F73" i="2"/>
  <c r="F60" i="2"/>
  <c r="F29" i="2"/>
  <c r="F41" i="2"/>
  <c r="F124" i="2"/>
  <c r="F24" i="2"/>
  <c r="F120" i="2"/>
  <c r="F81" i="2"/>
  <c r="F115" i="2"/>
  <c r="F92" i="2"/>
  <c r="F69" i="2"/>
  <c r="F72" i="2"/>
  <c r="F48" i="2"/>
  <c r="F108" i="2"/>
  <c r="F91" i="2"/>
  <c r="F82" i="2"/>
  <c r="F32" i="2"/>
  <c r="F19" i="2"/>
  <c r="F107" i="2"/>
  <c r="F75" i="2"/>
  <c r="F57" i="2"/>
  <c r="F35" i="2"/>
  <c r="F65" i="2"/>
  <c r="F1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Zulerik</author>
    <author>З.И.</author>
  </authors>
  <commentList>
    <comment ref="M2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диплом с отличием</t>
        </r>
      </text>
    </comment>
    <comment ref="M25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26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З.И.: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2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2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2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золотой значок ГТО, аттестат с отличием</t>
        </r>
      </text>
    </comment>
    <comment ref="M3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32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 спорт. разряд</t>
        </r>
      </text>
    </comment>
    <comment ref="M3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35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золотой значок ГТО
1 спорт. разряд</t>
        </r>
      </text>
    </comment>
    <comment ref="M3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3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38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З.И.: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45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47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золотой значок ГТО</t>
        </r>
      </text>
    </comment>
    <comment ref="M4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57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5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диплом с отличием</t>
        </r>
      </text>
    </comment>
    <comment ref="M60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отличием, олимпиада</t>
        </r>
      </text>
    </comment>
    <comment ref="M62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значок ГТО</t>
        </r>
      </text>
    </comment>
    <comment ref="M64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згачок ГТО, олимпиада</t>
        </r>
      </text>
    </comment>
    <comment ref="M88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отличием, значок ГТО, волонтер</t>
        </r>
      </text>
    </comment>
    <comment ref="M92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102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
золотой значок ГТО</t>
        </r>
      </text>
    </comment>
    <comment ref="M103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волонтер</t>
        </r>
      </text>
    </comment>
    <comment ref="M104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волонтер</t>
        </r>
      </text>
    </comment>
    <comment ref="M115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золотой значок ГТО</t>
        </r>
      </text>
    </comment>
    <comment ref="M119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 спорт. разряд</t>
        </r>
      </text>
    </comment>
  </commentList>
</comments>
</file>

<file path=xl/sharedStrings.xml><?xml version="1.0" encoding="utf-8"?>
<sst xmlns="http://schemas.openxmlformats.org/spreadsheetml/2006/main" count="369" uniqueCount="216">
  <si>
    <t>№ п/п</t>
  </si>
  <si>
    <t>РЯ</t>
  </si>
  <si>
    <t>Доп. балл</t>
  </si>
  <si>
    <t>Балл за сочинение</t>
  </si>
  <si>
    <t>Приоритет</t>
  </si>
  <si>
    <t>№ расписки</t>
  </si>
  <si>
    <t>Аттестат с отличием (золотая медаль)</t>
  </si>
  <si>
    <t>средний балл</t>
  </si>
  <si>
    <t>МАТ</t>
  </si>
  <si>
    <t>Дата подачи заявления</t>
  </si>
  <si>
    <t>ОБЩ</t>
  </si>
  <si>
    <t>ИСТ</t>
  </si>
  <si>
    <t>СПИСОК АБИТУРИЕНТОВ, ПОДАВШИХ ЗАЯВЛЕНИЯ НА НАПРАВЛЕНИЕ "МЕНЕДЖМЕНТ"</t>
  </si>
  <si>
    <t>Сумма конкурсных баллов</t>
  </si>
  <si>
    <t>Согласие/ Оригинал</t>
  </si>
  <si>
    <t>Сумма ЕГЭ</t>
  </si>
  <si>
    <t>Сумма  ИД</t>
  </si>
  <si>
    <t>002-2021</t>
  </si>
  <si>
    <t>004-2021</t>
  </si>
  <si>
    <t>003-2021</t>
  </si>
  <si>
    <t>005-2021</t>
  </si>
  <si>
    <t xml:space="preserve"> СНИЛС / УНИКАЛЬНЫЙ КОД</t>
  </si>
  <si>
    <t>130-617-239 22</t>
  </si>
  <si>
    <t xml:space="preserve">188-522-452 00 </t>
  </si>
  <si>
    <t>212-304-343 94</t>
  </si>
  <si>
    <t>190-238-126 52</t>
  </si>
  <si>
    <t>Преимущественное право</t>
  </si>
  <si>
    <t>нет</t>
  </si>
  <si>
    <t>190-772-235 82</t>
  </si>
  <si>
    <t>007-2021</t>
  </si>
  <si>
    <t>010-2021</t>
  </si>
  <si>
    <t>189-151-199 00</t>
  </si>
  <si>
    <t>205-840-730 47</t>
  </si>
  <si>
    <t>011-2021</t>
  </si>
  <si>
    <t>209-985-806 23</t>
  </si>
  <si>
    <t>009-2021</t>
  </si>
  <si>
    <t>207-264-810 50</t>
  </si>
  <si>
    <t>008-2021</t>
  </si>
  <si>
    <t>196-128-358 97</t>
  </si>
  <si>
    <t>013-2021</t>
  </si>
  <si>
    <t>182-755-601 92</t>
  </si>
  <si>
    <t>015-2021</t>
  </si>
  <si>
    <t>196-967-347 57</t>
  </si>
  <si>
    <t>016-2021</t>
  </si>
  <si>
    <t>017-2021</t>
  </si>
  <si>
    <t>195-163-236 81</t>
  </si>
  <si>
    <t>020-2021</t>
  </si>
  <si>
    <t>178-185-400 98</t>
  </si>
  <si>
    <t>022-2021</t>
  </si>
  <si>
    <t>189-323-788 19</t>
  </si>
  <si>
    <t>023-2021</t>
  </si>
  <si>
    <t>200-552-693 19</t>
  </si>
  <si>
    <t>024-2021</t>
  </si>
  <si>
    <t>174-723-536 83</t>
  </si>
  <si>
    <t>028-2021</t>
  </si>
  <si>
    <t>192-234-680 71</t>
  </si>
  <si>
    <t>026-2021</t>
  </si>
  <si>
    <t>161-878-554 06</t>
  </si>
  <si>
    <t>032-2021</t>
  </si>
  <si>
    <t>NK-J9FN4L1886N</t>
  </si>
  <si>
    <t>159-037-748-91</t>
  </si>
  <si>
    <t>036-2021</t>
  </si>
  <si>
    <t>196-354-392 09</t>
  </si>
  <si>
    <t>037-2021</t>
  </si>
  <si>
    <t>199-144-141 97</t>
  </si>
  <si>
    <t>038-2021</t>
  </si>
  <si>
    <t>202-572-086 26</t>
  </si>
  <si>
    <t>041-2021</t>
  </si>
  <si>
    <t>194-132-014 43</t>
  </si>
  <si>
    <t>042-2021</t>
  </si>
  <si>
    <t>162-035-350 24</t>
  </si>
  <si>
    <t>047-2021</t>
  </si>
  <si>
    <t>178-207-669 99</t>
  </si>
  <si>
    <t>048-2021</t>
  </si>
  <si>
    <t>049-2021</t>
  </si>
  <si>
    <t>191-468-029 86</t>
  </si>
  <si>
    <t>050-2021</t>
  </si>
  <si>
    <t>188-579-442 50</t>
  </si>
  <si>
    <t>051-2021</t>
  </si>
  <si>
    <t>206-878-725 03</t>
  </si>
  <si>
    <t>053-2021</t>
  </si>
  <si>
    <t>174-178-378 96</t>
  </si>
  <si>
    <t>да</t>
  </si>
  <si>
    <t>155-840-998 03</t>
  </si>
  <si>
    <t>054-2021</t>
  </si>
  <si>
    <t xml:space="preserve">   </t>
  </si>
  <si>
    <t>204-788-275 84</t>
  </si>
  <si>
    <t>059-2021</t>
  </si>
  <si>
    <t>204-858-920 81</t>
  </si>
  <si>
    <t>056-2021</t>
  </si>
  <si>
    <t>191-144-289 60</t>
  </si>
  <si>
    <t>060-2021</t>
  </si>
  <si>
    <t>195-487-133 18</t>
  </si>
  <si>
    <t>175-768-192 35</t>
  </si>
  <si>
    <t>198-858-275 65</t>
  </si>
  <si>
    <t>061-2021</t>
  </si>
  <si>
    <t>064-2021</t>
  </si>
  <si>
    <t>062-2021</t>
  </si>
  <si>
    <t>195-477-025 10</t>
  </si>
  <si>
    <t>065-2021</t>
  </si>
  <si>
    <t>202-592-860 50</t>
  </si>
  <si>
    <t>066-2021</t>
  </si>
  <si>
    <t>195-885-968 69</t>
  </si>
  <si>
    <t>067-2021</t>
  </si>
  <si>
    <t>184-212-394 56</t>
  </si>
  <si>
    <t>068-2021</t>
  </si>
  <si>
    <t>160-593-064 59</t>
  </si>
  <si>
    <t>071-2021</t>
  </si>
  <si>
    <t>197-069-820 22</t>
  </si>
  <si>
    <t>073-2021</t>
  </si>
  <si>
    <t>173-059-933 82</t>
  </si>
  <si>
    <t>074-2021</t>
  </si>
  <si>
    <t>076-2021</t>
  </si>
  <si>
    <t>075-2021</t>
  </si>
  <si>
    <t>164-825-849 02</t>
  </si>
  <si>
    <t>077-2021</t>
  </si>
  <si>
    <t>79ZM8HX8MSN-9</t>
  </si>
  <si>
    <t>XD4N8TX9NSA-9L</t>
  </si>
  <si>
    <t>198-320-240 78</t>
  </si>
  <si>
    <t>080-2021</t>
  </si>
  <si>
    <t>P4RZT64G6DNX4</t>
  </si>
  <si>
    <t>081-2021</t>
  </si>
  <si>
    <t>MDK9HKDXKAXD5</t>
  </si>
  <si>
    <t>082-2021</t>
  </si>
  <si>
    <t>J-D6F5MX5D64J</t>
  </si>
  <si>
    <t>086-2021</t>
  </si>
  <si>
    <t>AZ4DFZ97Z579J</t>
  </si>
  <si>
    <t>087-2021</t>
  </si>
  <si>
    <t>197-893-084 53</t>
  </si>
  <si>
    <t>090-2021</t>
  </si>
  <si>
    <t>LG8L7T8JNTNPL4</t>
  </si>
  <si>
    <t>091-2021</t>
  </si>
  <si>
    <t>157-790-255 04</t>
  </si>
  <si>
    <t>093-2021</t>
  </si>
  <si>
    <t>210-486-325 31</t>
  </si>
  <si>
    <t>094-2021</t>
  </si>
  <si>
    <t>202-760-827 38</t>
  </si>
  <si>
    <t>095-2021</t>
  </si>
  <si>
    <t>170-332-074 23</t>
  </si>
  <si>
    <t>096-2021</t>
  </si>
  <si>
    <t>159-385-797 34</t>
  </si>
  <si>
    <t>097-2021</t>
  </si>
  <si>
    <t>157-185-846 00</t>
  </si>
  <si>
    <t>105-2021</t>
  </si>
  <si>
    <t>197-441-889 25</t>
  </si>
  <si>
    <t>104-2021</t>
  </si>
  <si>
    <t>163-284-640 71</t>
  </si>
  <si>
    <t>113-2021</t>
  </si>
  <si>
    <t>120-2021</t>
  </si>
  <si>
    <t>178-229-216 92</t>
  </si>
  <si>
    <t>203-727-201 25</t>
  </si>
  <si>
    <t>193-564-689 19</t>
  </si>
  <si>
    <t>160-195-185 51</t>
  </si>
  <si>
    <t>116-2021</t>
  </si>
  <si>
    <t>123-2021</t>
  </si>
  <si>
    <t>124-2021</t>
  </si>
  <si>
    <t>199-228-809 29</t>
  </si>
  <si>
    <t>129-2021</t>
  </si>
  <si>
    <t>201-313-137 76</t>
  </si>
  <si>
    <t>130-2021</t>
  </si>
  <si>
    <t>205-629-639 67</t>
  </si>
  <si>
    <t>131-2021</t>
  </si>
  <si>
    <t>160-305-899 45</t>
  </si>
  <si>
    <t>046-2021</t>
  </si>
  <si>
    <t>не пройден мин. Порог</t>
  </si>
  <si>
    <t>195-732-335 00</t>
  </si>
  <si>
    <t>201-947-720 51</t>
  </si>
  <si>
    <t>Сумма ИД
(доп. балл+ соч)</t>
  </si>
  <si>
    <t>135-2021</t>
  </si>
  <si>
    <t>134-2021</t>
  </si>
  <si>
    <t>207-638-722 76</t>
  </si>
  <si>
    <t>195-936-295 36</t>
  </si>
  <si>
    <t>143-2021</t>
  </si>
  <si>
    <t>169-089-410 08</t>
  </si>
  <si>
    <t>146-2021</t>
  </si>
  <si>
    <t>147-2021</t>
  </si>
  <si>
    <t>191-726-261 82</t>
  </si>
  <si>
    <t>149-2021</t>
  </si>
  <si>
    <t>139-984-124 15</t>
  </si>
  <si>
    <t>150-2021</t>
  </si>
  <si>
    <t>194-723-924 06</t>
  </si>
  <si>
    <t>152-2021</t>
  </si>
  <si>
    <t>187-595-218 31</t>
  </si>
  <si>
    <t>154-2021</t>
  </si>
  <si>
    <t>202-430-342 90</t>
  </si>
  <si>
    <t>156-2021</t>
  </si>
  <si>
    <t>145-869-711 12</t>
  </si>
  <si>
    <t>158-2021</t>
  </si>
  <si>
    <t>189-342-994 29</t>
  </si>
  <si>
    <t>160-2021</t>
  </si>
  <si>
    <t>160-855-249 72</t>
  </si>
  <si>
    <t>164-2021</t>
  </si>
  <si>
    <t>193-160-631 62</t>
  </si>
  <si>
    <t>167-2021</t>
  </si>
  <si>
    <t>207-241-269 29</t>
  </si>
  <si>
    <t>168-2021</t>
  </si>
  <si>
    <t>204-547-040 31</t>
  </si>
  <si>
    <t>170-2021</t>
  </si>
  <si>
    <t>204-759-522 69</t>
  </si>
  <si>
    <t>176-2021</t>
  </si>
  <si>
    <t>197-259-894 47</t>
  </si>
  <si>
    <t>181-2021</t>
  </si>
  <si>
    <t>C</t>
  </si>
  <si>
    <t>Дата формирования - 29.07.2021. Время формирования: 20:00</t>
  </si>
  <si>
    <t>Форма обучения: очная</t>
  </si>
  <si>
    <t>Уровень подготовки: бакалавриат</t>
  </si>
  <si>
    <t>Источник финансирования: федеральный бюджет</t>
  </si>
  <si>
    <t>Мест: 22 (20 - основной конкурс, 2 - квота)</t>
  </si>
  <si>
    <r>
      <rPr>
        <b/>
        <sz val="16"/>
        <color rgb="FFFF0000"/>
        <rFont val="Times New Roman"/>
        <family val="1"/>
        <charset val="204"/>
      </rPr>
      <t xml:space="preserve">На места в пределах приема на </t>
    </r>
    <r>
      <rPr>
        <b/>
        <sz val="16"/>
        <color indexed="10"/>
        <rFont val="Times New Roman"/>
        <family val="1"/>
        <charset val="204"/>
      </rPr>
      <t>целевое обучение</t>
    </r>
    <r>
      <rPr>
        <b/>
        <sz val="16"/>
        <color indexed="8"/>
        <rFont val="Times New Roman"/>
        <family val="1"/>
        <charset val="204"/>
      </rPr>
      <t xml:space="preserve"> - </t>
    </r>
    <r>
      <rPr>
        <b/>
        <sz val="16"/>
        <color indexed="10"/>
        <rFont val="Times New Roman"/>
        <family val="1"/>
        <charset val="204"/>
      </rPr>
      <t>0 мест</t>
    </r>
  </si>
  <si>
    <r>
      <t xml:space="preserve">На места в пределах установленной квоты (лица, имеющие </t>
    </r>
    <r>
      <rPr>
        <b/>
        <sz val="16"/>
        <color indexed="10"/>
        <rFont val="Times New Roman"/>
        <family val="1"/>
        <charset val="204"/>
      </rPr>
      <t>особое право</t>
    </r>
    <r>
      <rPr>
        <b/>
        <sz val="16"/>
        <color rgb="FFFF0000"/>
        <rFont val="Times New Roman"/>
        <family val="1"/>
        <charset val="204"/>
      </rPr>
      <t xml:space="preserve">) </t>
    </r>
    <r>
      <rPr>
        <b/>
        <sz val="16"/>
        <color indexed="8"/>
        <rFont val="Times New Roman"/>
        <family val="1"/>
        <charset val="204"/>
      </rPr>
      <t xml:space="preserve">- </t>
    </r>
    <r>
      <rPr>
        <b/>
        <sz val="16"/>
        <color indexed="10"/>
        <rFont val="Times New Roman"/>
        <family val="1"/>
        <charset val="204"/>
      </rPr>
      <t>2 места</t>
    </r>
  </si>
  <si>
    <r>
      <t xml:space="preserve">На места в рамках контрольных цифр приема - </t>
    </r>
    <r>
      <rPr>
        <b/>
        <sz val="16"/>
        <color indexed="10"/>
        <rFont val="Times New Roman"/>
        <family val="1"/>
        <charset val="204"/>
      </rPr>
      <t>20 бюджетных мест</t>
    </r>
  </si>
  <si>
    <t>Сумма ЕГЭ/ВИ</t>
  </si>
  <si>
    <t>На места с оплатой за счет собственных средств Академии - 10 мест</t>
  </si>
  <si>
    <t>Дата формирования:</t>
  </si>
  <si>
    <t>Источник финансирования: СРЕДСТВА ФИЗ./ЮР. ЛИЦ</t>
  </si>
  <si>
    <t>Мест: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</si>
</sst>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0" fontId="7" fillId="0" borderId="0" xfId="0" applyFont="1" applyFill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4" fillId="0" borderId="0" xfId="0" applyFont="1" applyFill="1"/>
    <xf numFmtId="0" fontId="10" fillId="0" borderId="0" xfId="0" applyFont="1" applyFill="1"/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3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0" xfId="0" applyFont="1"/>
    <xf numFmtId="164" fontId="12" fillId="0" borderId="1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/>
    <xf numFmtId="0" fontId="2" fillId="0" borderId="4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11" fillId="0" borderId="0" xfId="0" applyFont="1" applyFill="1"/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13" fillId="0" borderId="17" xfId="0" applyFont="1" applyFill="1" applyBorder="1" applyAlignment="1"/>
    <xf numFmtId="0" fontId="13" fillId="0" borderId="0" xfId="0" applyFont="1" applyFill="1" applyBorder="1" applyAlignment="1"/>
    <xf numFmtId="0" fontId="13" fillId="0" borderId="0" xfId="0" applyFont="1"/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2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4"/>
  <sheetViews>
    <sheetView tabSelected="1" zoomScaleNormal="100" zoomScaleSheetLayoutView="100" workbookViewId="0">
      <pane xSplit="1" topLeftCell="B1" activePane="topRight" state="frozen"/>
      <selection activeCell="A88" sqref="A88"/>
      <selection pane="topRight" activeCell="E106" sqref="E106"/>
    </sheetView>
  </sheetViews>
  <sheetFormatPr defaultRowHeight="15" x14ac:dyDescent="0.25"/>
  <cols>
    <col min="1" max="1" width="5.140625" style="2" customWidth="1"/>
    <col min="2" max="2" width="24.42578125" style="7" customWidth="1"/>
    <col min="3" max="3" width="11.42578125" style="7" customWidth="1"/>
    <col min="4" max="4" width="10.5703125" style="7" customWidth="1"/>
    <col min="5" max="5" width="11.85546875" style="7" customWidth="1"/>
    <col min="6" max="6" width="13.28515625" style="7" customWidth="1"/>
    <col min="7" max="7" width="10.5703125" style="7" customWidth="1"/>
    <col min="8" max="9" width="6.42578125" style="2" customWidth="1"/>
    <col min="10" max="11" width="6.7109375" style="2" customWidth="1"/>
    <col min="12" max="12" width="11.7109375" style="2" customWidth="1"/>
    <col min="13" max="13" width="6.7109375" style="7" customWidth="1"/>
    <col min="14" max="14" width="12.28515625" style="7" customWidth="1"/>
    <col min="15" max="15" width="12.5703125" style="2" customWidth="1"/>
    <col min="16" max="16" width="18.28515625" style="2" customWidth="1"/>
    <col min="17" max="17" width="12.140625" style="36" customWidth="1"/>
    <col min="18" max="18" width="12.28515625" style="37" customWidth="1"/>
    <col min="19" max="19" width="17.85546875" style="12" customWidth="1"/>
    <col min="20" max="20" width="9.140625" style="12" customWidth="1"/>
    <col min="21" max="21" width="2.42578125" style="11" customWidth="1"/>
    <col min="22" max="22" width="16.28515625" style="15" customWidth="1"/>
    <col min="23" max="24" width="9.140625" style="16" customWidth="1"/>
    <col min="25" max="28" width="9.140625" style="11" customWidth="1"/>
  </cols>
  <sheetData>
    <row r="1" spans="1:28" s="6" customFormat="1" ht="24" customHeight="1" x14ac:dyDescent="0.25">
      <c r="A1" s="123"/>
      <c r="B1" s="125" t="s">
        <v>12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35"/>
      <c r="Q1" s="36"/>
      <c r="R1" s="37"/>
      <c r="S1" s="38"/>
      <c r="T1" s="38"/>
      <c r="U1" s="10"/>
      <c r="V1" s="13"/>
      <c r="W1" s="14"/>
      <c r="X1" s="14"/>
      <c r="Y1" s="10"/>
      <c r="Z1" s="10"/>
      <c r="AA1" s="10"/>
      <c r="AB1" s="10"/>
    </row>
    <row r="2" spans="1:28" s="6" customFormat="1" ht="18.75" customHeight="1" x14ac:dyDescent="0.25">
      <c r="A2" s="116"/>
      <c r="B2" s="126" t="s">
        <v>203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35"/>
      <c r="Q2" s="36"/>
      <c r="R2" s="37"/>
      <c r="S2" s="38"/>
      <c r="T2" s="38"/>
      <c r="U2" s="10"/>
      <c r="V2" s="13"/>
      <c r="W2" s="14"/>
      <c r="X2" s="14"/>
      <c r="Y2" s="10"/>
      <c r="Z2" s="10"/>
      <c r="AA2" s="10"/>
      <c r="AB2" s="10"/>
    </row>
    <row r="3" spans="1:28" s="6" customFormat="1" ht="18.75" customHeight="1" x14ac:dyDescent="0.25">
      <c r="A3" s="116"/>
      <c r="B3" s="127" t="s">
        <v>204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35"/>
      <c r="Q3" s="36"/>
      <c r="R3" s="37"/>
      <c r="S3" s="38"/>
      <c r="T3" s="38"/>
      <c r="U3" s="10"/>
      <c r="V3" s="13"/>
      <c r="W3" s="14"/>
      <c r="X3" s="14"/>
      <c r="Y3" s="10"/>
      <c r="Z3" s="10"/>
      <c r="AA3" s="10"/>
      <c r="AB3" s="10"/>
    </row>
    <row r="4" spans="1:28" s="6" customFormat="1" ht="18.75" customHeight="1" x14ac:dyDescent="0.25">
      <c r="A4" s="116"/>
      <c r="B4" s="127" t="s">
        <v>205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35"/>
      <c r="Q4" s="36"/>
      <c r="R4" s="37"/>
      <c r="S4" s="38"/>
      <c r="T4" s="38"/>
      <c r="U4" s="10"/>
      <c r="V4" s="13"/>
      <c r="W4" s="14"/>
      <c r="X4" s="14"/>
      <c r="Y4" s="10"/>
      <c r="Z4" s="10"/>
      <c r="AA4" s="10"/>
      <c r="AB4" s="10"/>
    </row>
    <row r="5" spans="1:28" s="6" customFormat="1" ht="18.75" customHeight="1" x14ac:dyDescent="0.25">
      <c r="A5" s="116"/>
      <c r="B5" s="126" t="s">
        <v>206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35"/>
      <c r="Q5" s="36"/>
      <c r="R5" s="37"/>
      <c r="S5" s="38"/>
      <c r="T5" s="38"/>
      <c r="U5" s="10"/>
      <c r="V5" s="13"/>
      <c r="W5" s="14"/>
      <c r="X5" s="14"/>
      <c r="Y5" s="10"/>
      <c r="Z5" s="10"/>
      <c r="AA5" s="10"/>
      <c r="AB5" s="10"/>
    </row>
    <row r="6" spans="1:28" s="6" customFormat="1" ht="18.75" customHeight="1" x14ac:dyDescent="0.25">
      <c r="A6" s="116"/>
      <c r="B6" s="126" t="s">
        <v>207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35"/>
      <c r="Q6" s="36"/>
      <c r="R6" s="37"/>
      <c r="S6" s="38"/>
      <c r="T6" s="38"/>
      <c r="U6" s="10"/>
      <c r="V6" s="13"/>
      <c r="W6" s="14"/>
      <c r="X6" s="14"/>
      <c r="Y6" s="10"/>
      <c r="Z6" s="10"/>
      <c r="AA6" s="10"/>
      <c r="AB6" s="10"/>
    </row>
    <row r="7" spans="1:28" s="6" customFormat="1" ht="18.75" customHeight="1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35"/>
      <c r="Q7" s="36"/>
      <c r="R7" s="37"/>
      <c r="S7" s="38"/>
      <c r="T7" s="38"/>
      <c r="U7" s="10"/>
      <c r="V7" s="13"/>
      <c r="W7" s="14"/>
      <c r="X7" s="14"/>
      <c r="Y7" s="10"/>
      <c r="Z7" s="10"/>
      <c r="AA7" s="10"/>
      <c r="AB7" s="10"/>
    </row>
    <row r="8" spans="1:28" ht="24" customHeight="1" thickBot="1" x14ac:dyDescent="0.3">
      <c r="A8" s="128"/>
      <c r="B8" s="155" t="s">
        <v>208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28" ht="14.45" customHeight="1" x14ac:dyDescent="0.25">
      <c r="A9" s="147" t="s">
        <v>0</v>
      </c>
      <c r="B9" s="150" t="s">
        <v>21</v>
      </c>
      <c r="C9" s="147" t="s">
        <v>5</v>
      </c>
      <c r="D9" s="156" t="s">
        <v>14</v>
      </c>
      <c r="E9" s="156" t="s">
        <v>26</v>
      </c>
      <c r="F9" s="147" t="s">
        <v>13</v>
      </c>
      <c r="G9" s="153" t="s">
        <v>15</v>
      </c>
      <c r="H9" s="39" t="s">
        <v>8</v>
      </c>
      <c r="I9" s="40" t="s">
        <v>10</v>
      </c>
      <c r="J9" s="41" t="s">
        <v>11</v>
      </c>
      <c r="K9" s="42" t="s">
        <v>1</v>
      </c>
      <c r="L9" s="147" t="s">
        <v>16</v>
      </c>
      <c r="M9" s="147" t="s">
        <v>2</v>
      </c>
      <c r="N9" s="147" t="s">
        <v>3</v>
      </c>
      <c r="O9" s="147" t="s">
        <v>4</v>
      </c>
      <c r="P9" s="147" t="s">
        <v>6</v>
      </c>
      <c r="Q9" s="147" t="s">
        <v>9</v>
      </c>
      <c r="R9" s="149" t="s">
        <v>7</v>
      </c>
    </row>
    <row r="10" spans="1:28" ht="26.45" customHeight="1" x14ac:dyDescent="0.25">
      <c r="A10" s="147"/>
      <c r="B10" s="151"/>
      <c r="C10" s="147"/>
      <c r="D10" s="156"/>
      <c r="E10" s="156"/>
      <c r="F10" s="147"/>
      <c r="G10" s="154"/>
      <c r="H10" s="43">
        <v>39</v>
      </c>
      <c r="I10" s="44">
        <v>45</v>
      </c>
      <c r="J10" s="45">
        <v>35</v>
      </c>
      <c r="K10" s="46">
        <v>44</v>
      </c>
      <c r="L10" s="147"/>
      <c r="M10" s="147"/>
      <c r="N10" s="147"/>
      <c r="O10" s="147"/>
      <c r="P10" s="147"/>
      <c r="Q10" s="147"/>
      <c r="R10" s="149"/>
    </row>
    <row r="11" spans="1:28" ht="14.45" customHeight="1" x14ac:dyDescent="0.25">
      <c r="A11" s="19">
        <v>1</v>
      </c>
      <c r="B11" s="9"/>
      <c r="C11" s="9"/>
      <c r="D11" s="8"/>
      <c r="E11" s="8"/>
      <c r="F11" s="8"/>
      <c r="G11" s="22"/>
      <c r="H11" s="47"/>
      <c r="I11" s="48"/>
      <c r="J11" s="49"/>
      <c r="K11" s="50"/>
      <c r="L11" s="8"/>
      <c r="M11" s="8"/>
      <c r="N11" s="8"/>
      <c r="O11" s="8"/>
      <c r="P11" s="8"/>
      <c r="Q11" s="51"/>
      <c r="R11" s="32"/>
    </row>
    <row r="12" spans="1:28" ht="14.45" customHeight="1" x14ac:dyDescent="0.25"/>
    <row r="13" spans="1:28" ht="24" customHeight="1" thickBot="1" x14ac:dyDescent="0.3">
      <c r="A13" s="128"/>
      <c r="B13" s="155" t="s">
        <v>209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spans="1:28" ht="14.45" customHeight="1" x14ac:dyDescent="0.25">
      <c r="A14" s="147" t="s">
        <v>0</v>
      </c>
      <c r="B14" s="150" t="s">
        <v>21</v>
      </c>
      <c r="C14" s="147" t="s">
        <v>5</v>
      </c>
      <c r="D14" s="156" t="s">
        <v>14</v>
      </c>
      <c r="E14" s="156" t="s">
        <v>26</v>
      </c>
      <c r="F14" s="147" t="s">
        <v>13</v>
      </c>
      <c r="G14" s="153" t="s">
        <v>15</v>
      </c>
      <c r="H14" s="39" t="s">
        <v>8</v>
      </c>
      <c r="I14" s="40" t="s">
        <v>10</v>
      </c>
      <c r="J14" s="52" t="s">
        <v>11</v>
      </c>
      <c r="K14" s="42" t="s">
        <v>1</v>
      </c>
      <c r="L14" s="147" t="s">
        <v>16</v>
      </c>
      <c r="M14" s="147" t="s">
        <v>2</v>
      </c>
      <c r="N14" s="147" t="s">
        <v>3</v>
      </c>
      <c r="O14" s="147" t="s">
        <v>4</v>
      </c>
      <c r="P14" s="147" t="s">
        <v>6</v>
      </c>
      <c r="Q14" s="147" t="s">
        <v>9</v>
      </c>
      <c r="R14" s="149" t="s">
        <v>7</v>
      </c>
    </row>
    <row r="15" spans="1:28" ht="26.45" customHeight="1" x14ac:dyDescent="0.25">
      <c r="A15" s="147"/>
      <c r="B15" s="151"/>
      <c r="C15" s="147"/>
      <c r="D15" s="156"/>
      <c r="E15" s="156"/>
      <c r="F15" s="147"/>
      <c r="G15" s="154"/>
      <c r="H15" s="43">
        <v>39</v>
      </c>
      <c r="I15" s="44">
        <v>45</v>
      </c>
      <c r="J15" s="53">
        <v>35</v>
      </c>
      <c r="K15" s="46">
        <v>44</v>
      </c>
      <c r="L15" s="147"/>
      <c r="M15" s="147"/>
      <c r="N15" s="147"/>
      <c r="O15" s="147"/>
      <c r="P15" s="147"/>
      <c r="Q15" s="147"/>
      <c r="R15" s="149"/>
    </row>
    <row r="16" spans="1:28" s="21" customFormat="1" ht="14.45" customHeight="1" x14ac:dyDescent="0.25">
      <c r="A16" s="20">
        <v>1</v>
      </c>
      <c r="B16" s="5" t="s">
        <v>178</v>
      </c>
      <c r="C16" s="5" t="s">
        <v>179</v>
      </c>
      <c r="D16" s="5"/>
      <c r="E16" s="57" t="s">
        <v>82</v>
      </c>
      <c r="F16" s="57">
        <f t="shared" ref="F16:F19" si="0">SUM(G16,L16)</f>
        <v>235</v>
      </c>
      <c r="G16" s="81">
        <f>SUM(H16:I16,K16)</f>
        <v>230</v>
      </c>
      <c r="H16" s="29">
        <v>62</v>
      </c>
      <c r="I16" s="26">
        <v>74</v>
      </c>
      <c r="J16" s="27"/>
      <c r="K16" s="91">
        <v>94</v>
      </c>
      <c r="L16" s="162">
        <f t="shared" ref="L16:L19" si="1">SUM(M16:N16)</f>
        <v>5</v>
      </c>
      <c r="M16" s="5"/>
      <c r="N16" s="5">
        <v>5</v>
      </c>
      <c r="O16" s="64">
        <v>2</v>
      </c>
      <c r="P16" s="64"/>
      <c r="Q16" s="66">
        <v>44399</v>
      </c>
      <c r="R16" s="163"/>
      <c r="S16" s="56"/>
      <c r="T16" s="56"/>
      <c r="V16" s="15"/>
      <c r="W16" s="15"/>
      <c r="X16" s="15"/>
    </row>
    <row r="17" spans="1:28" s="31" customFormat="1" ht="14.45" customHeight="1" x14ac:dyDescent="0.25">
      <c r="A17" s="115">
        <v>2</v>
      </c>
      <c r="B17" s="114" t="s">
        <v>53</v>
      </c>
      <c r="C17" s="114" t="s">
        <v>54</v>
      </c>
      <c r="D17" s="115" t="s">
        <v>202</v>
      </c>
      <c r="E17" s="117" t="s">
        <v>82</v>
      </c>
      <c r="F17" s="117">
        <f t="shared" si="0"/>
        <v>200</v>
      </c>
      <c r="G17" s="118">
        <f>SUM(H17:K17)</f>
        <v>197</v>
      </c>
      <c r="H17" s="119">
        <v>50</v>
      </c>
      <c r="I17" s="120">
        <v>67</v>
      </c>
      <c r="J17" s="121"/>
      <c r="K17" s="122">
        <v>80</v>
      </c>
      <c r="L17" s="117">
        <f t="shared" si="1"/>
        <v>3</v>
      </c>
      <c r="M17" s="115"/>
      <c r="N17" s="115">
        <v>3</v>
      </c>
      <c r="O17" s="115">
        <v>1</v>
      </c>
      <c r="P17" s="115"/>
      <c r="Q17" s="100">
        <v>44378</v>
      </c>
      <c r="R17" s="101"/>
      <c r="S17" s="12"/>
      <c r="T17" s="12"/>
      <c r="U17" s="11"/>
      <c r="V17" s="15"/>
      <c r="W17" s="16"/>
      <c r="X17" s="16"/>
      <c r="Y17" s="11"/>
      <c r="Z17" s="11"/>
      <c r="AA17" s="11"/>
      <c r="AB17" s="11"/>
    </row>
    <row r="18" spans="1:28" ht="14.45" customHeight="1" x14ac:dyDescent="0.25">
      <c r="A18" s="79">
        <v>3</v>
      </c>
      <c r="B18" s="80" t="s">
        <v>171</v>
      </c>
      <c r="C18" s="86" t="s">
        <v>175</v>
      </c>
      <c r="D18" s="79"/>
      <c r="E18" s="73" t="s">
        <v>82</v>
      </c>
      <c r="F18" s="73">
        <f t="shared" si="0"/>
        <v>179</v>
      </c>
      <c r="G18" s="81">
        <f>SUM(H18:K18)</f>
        <v>174</v>
      </c>
      <c r="H18" s="82">
        <v>50</v>
      </c>
      <c r="I18" s="83">
        <v>51</v>
      </c>
      <c r="J18" s="84"/>
      <c r="K18" s="85">
        <v>73</v>
      </c>
      <c r="L18" s="73">
        <f t="shared" si="1"/>
        <v>5</v>
      </c>
      <c r="M18" s="79"/>
      <c r="N18" s="79">
        <v>5</v>
      </c>
      <c r="O18" s="79">
        <v>2</v>
      </c>
      <c r="P18" s="79"/>
      <c r="Q18" s="66">
        <v>44397</v>
      </c>
      <c r="R18" s="67"/>
      <c r="S18" s="11"/>
      <c r="T18" s="11"/>
    </row>
    <row r="19" spans="1:28" ht="14.45" customHeight="1" x14ac:dyDescent="0.25">
      <c r="A19" s="20">
        <v>4</v>
      </c>
      <c r="B19" s="30" t="s">
        <v>22</v>
      </c>
      <c r="C19" s="30" t="s">
        <v>18</v>
      </c>
      <c r="D19" s="20"/>
      <c r="E19" s="20" t="s">
        <v>82</v>
      </c>
      <c r="F19" s="20">
        <f t="shared" si="0"/>
        <v>177</v>
      </c>
      <c r="G19" s="28">
        <f>SUM(H19,J19:K19)</f>
        <v>177</v>
      </c>
      <c r="H19" s="47">
        <v>70</v>
      </c>
      <c r="I19" s="48"/>
      <c r="J19" s="89">
        <v>52</v>
      </c>
      <c r="K19" s="90">
        <v>55</v>
      </c>
      <c r="L19" s="20">
        <f t="shared" si="1"/>
        <v>0</v>
      </c>
      <c r="M19" s="20"/>
      <c r="N19" s="20"/>
      <c r="O19" s="20">
        <v>2</v>
      </c>
      <c r="P19" s="20"/>
      <c r="Q19" s="54">
        <v>44371</v>
      </c>
      <c r="R19" s="32"/>
    </row>
    <row r="20" spans="1:28" ht="14.45" customHeight="1" x14ac:dyDescent="0.25"/>
    <row r="21" spans="1:28" ht="24" customHeight="1" thickBot="1" x14ac:dyDescent="0.3">
      <c r="A21" s="129"/>
      <c r="B21" s="152" t="s">
        <v>210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  <row r="22" spans="1:28" ht="33" customHeight="1" x14ac:dyDescent="0.25">
      <c r="A22" s="150" t="s">
        <v>0</v>
      </c>
      <c r="B22" s="150" t="s">
        <v>21</v>
      </c>
      <c r="C22" s="147" t="s">
        <v>5</v>
      </c>
      <c r="D22" s="156" t="s">
        <v>14</v>
      </c>
      <c r="E22" s="156" t="s">
        <v>26</v>
      </c>
      <c r="F22" s="147" t="s">
        <v>13</v>
      </c>
      <c r="G22" s="160" t="s">
        <v>211</v>
      </c>
      <c r="H22" s="39" t="s">
        <v>8</v>
      </c>
      <c r="I22" s="40" t="s">
        <v>10</v>
      </c>
      <c r="J22" s="52" t="s">
        <v>11</v>
      </c>
      <c r="K22" s="42" t="s">
        <v>1</v>
      </c>
      <c r="L22" s="157" t="s">
        <v>167</v>
      </c>
      <c r="M22" s="150" t="s">
        <v>2</v>
      </c>
      <c r="N22" s="150" t="s">
        <v>3</v>
      </c>
      <c r="O22" s="150" t="s">
        <v>4</v>
      </c>
      <c r="P22" s="150" t="s">
        <v>6</v>
      </c>
      <c r="Q22" s="150" t="s">
        <v>9</v>
      </c>
      <c r="R22" s="158" t="s">
        <v>7</v>
      </c>
    </row>
    <row r="23" spans="1:28" s="4" customFormat="1" ht="18" customHeight="1" x14ac:dyDescent="0.25">
      <c r="A23" s="151"/>
      <c r="B23" s="151"/>
      <c r="C23" s="147"/>
      <c r="D23" s="156"/>
      <c r="E23" s="156"/>
      <c r="F23" s="147"/>
      <c r="G23" s="161"/>
      <c r="H23" s="43">
        <v>39</v>
      </c>
      <c r="I23" s="44">
        <v>45</v>
      </c>
      <c r="J23" s="53">
        <v>35</v>
      </c>
      <c r="K23" s="46">
        <v>44</v>
      </c>
      <c r="L23" s="157"/>
      <c r="M23" s="151"/>
      <c r="N23" s="151"/>
      <c r="O23" s="151"/>
      <c r="P23" s="151"/>
      <c r="Q23" s="151"/>
      <c r="R23" s="159"/>
      <c r="S23" s="12"/>
      <c r="T23" s="12"/>
      <c r="U23" s="12"/>
      <c r="V23" s="17"/>
      <c r="W23" s="18"/>
      <c r="X23" s="18"/>
      <c r="Y23" s="12"/>
      <c r="Z23" s="12"/>
      <c r="AA23" s="12"/>
      <c r="AB23" s="12"/>
    </row>
    <row r="24" spans="1:28" s="21" customFormat="1" x14ac:dyDescent="0.25">
      <c r="A24" s="95">
        <v>1</v>
      </c>
      <c r="B24" s="95" t="s">
        <v>128</v>
      </c>
      <c r="C24" s="95" t="s">
        <v>129</v>
      </c>
      <c r="D24" s="95"/>
      <c r="E24" s="95" t="s">
        <v>27</v>
      </c>
      <c r="F24" s="95">
        <f t="shared" ref="F24:F55" si="2">SUM(G24,L24)</f>
        <v>274</v>
      </c>
      <c r="G24" s="96">
        <f>SUM(H24:K24)</f>
        <v>270</v>
      </c>
      <c r="H24" s="96">
        <v>89</v>
      </c>
      <c r="I24" s="97">
        <v>100</v>
      </c>
      <c r="J24" s="98"/>
      <c r="K24" s="99">
        <v>81</v>
      </c>
      <c r="L24" s="95">
        <f t="shared" ref="L24:L55" si="3">SUM(M24:N24)</f>
        <v>4</v>
      </c>
      <c r="M24" s="95">
        <v>4</v>
      </c>
      <c r="N24" s="95"/>
      <c r="O24" s="95">
        <v>1</v>
      </c>
      <c r="P24" s="95" t="s">
        <v>82</v>
      </c>
      <c r="Q24" s="100">
        <v>44387</v>
      </c>
      <c r="R24" s="164"/>
      <c r="S24" s="17"/>
      <c r="T24" s="56"/>
      <c r="V24" s="15"/>
      <c r="W24" s="15"/>
    </row>
    <row r="25" spans="1:28" s="21" customFormat="1" x14ac:dyDescent="0.25">
      <c r="A25" s="5">
        <v>2</v>
      </c>
      <c r="B25" s="57" t="s">
        <v>170</v>
      </c>
      <c r="C25" s="162" t="s">
        <v>172</v>
      </c>
      <c r="D25" s="57"/>
      <c r="E25" s="87" t="s">
        <v>27</v>
      </c>
      <c r="F25" s="57">
        <f t="shared" si="2"/>
        <v>272</v>
      </c>
      <c r="G25" s="77">
        <f>SUM(H25:K25)</f>
        <v>263</v>
      </c>
      <c r="H25" s="29">
        <v>70</v>
      </c>
      <c r="I25" s="26">
        <v>95</v>
      </c>
      <c r="J25" s="165"/>
      <c r="K25" s="91">
        <v>98</v>
      </c>
      <c r="L25" s="93">
        <f t="shared" si="3"/>
        <v>9</v>
      </c>
      <c r="M25" s="57">
        <v>4</v>
      </c>
      <c r="N25" s="57">
        <v>5</v>
      </c>
      <c r="O25" s="57">
        <v>2</v>
      </c>
      <c r="P25" s="57" t="s">
        <v>82</v>
      </c>
      <c r="Q25" s="58">
        <v>44397</v>
      </c>
      <c r="R25" s="163"/>
      <c r="S25" s="56"/>
      <c r="T25" s="56"/>
      <c r="V25" s="15"/>
      <c r="W25" s="15"/>
      <c r="X25" s="15"/>
    </row>
    <row r="26" spans="1:28" s="21" customFormat="1" x14ac:dyDescent="0.25">
      <c r="A26" s="5">
        <v>3</v>
      </c>
      <c r="B26" s="57" t="s">
        <v>196</v>
      </c>
      <c r="C26" s="57" t="s">
        <v>197</v>
      </c>
      <c r="D26" s="57"/>
      <c r="E26" s="57" t="s">
        <v>27</v>
      </c>
      <c r="F26" s="57">
        <f t="shared" si="2"/>
        <v>271</v>
      </c>
      <c r="G26" s="77">
        <f t="shared" ref="G26:G43" si="4">SUM(H26:I26,K26)</f>
        <v>262</v>
      </c>
      <c r="H26" s="29">
        <v>80</v>
      </c>
      <c r="I26" s="26">
        <v>88</v>
      </c>
      <c r="J26" s="27"/>
      <c r="K26" s="91">
        <v>94</v>
      </c>
      <c r="L26" s="93">
        <f t="shared" si="3"/>
        <v>9</v>
      </c>
      <c r="M26" s="57">
        <v>4</v>
      </c>
      <c r="N26" s="57">
        <v>5</v>
      </c>
      <c r="O26" s="87">
        <v>2</v>
      </c>
      <c r="P26" s="87" t="s">
        <v>82</v>
      </c>
      <c r="Q26" s="94">
        <v>44404</v>
      </c>
      <c r="R26" s="166"/>
      <c r="S26" s="56"/>
      <c r="T26" s="56"/>
      <c r="V26" s="15"/>
      <c r="W26" s="15"/>
      <c r="X26" s="15"/>
    </row>
    <row r="27" spans="1:28" s="21" customFormat="1" x14ac:dyDescent="0.25">
      <c r="A27" s="95">
        <v>4</v>
      </c>
      <c r="B27" s="95" t="s">
        <v>160</v>
      </c>
      <c r="C27" s="95" t="s">
        <v>161</v>
      </c>
      <c r="D27" s="95"/>
      <c r="E27" s="95" t="s">
        <v>27</v>
      </c>
      <c r="F27" s="95">
        <f t="shared" si="2"/>
        <v>262</v>
      </c>
      <c r="G27" s="96">
        <f t="shared" si="4"/>
        <v>253</v>
      </c>
      <c r="H27" s="96">
        <v>62</v>
      </c>
      <c r="I27" s="97">
        <v>95</v>
      </c>
      <c r="J27" s="98"/>
      <c r="K27" s="99">
        <v>96</v>
      </c>
      <c r="L27" s="95">
        <f t="shared" si="3"/>
        <v>9</v>
      </c>
      <c r="M27" s="95">
        <v>4</v>
      </c>
      <c r="N27" s="95">
        <v>5</v>
      </c>
      <c r="O27" s="95">
        <v>1</v>
      </c>
      <c r="P27" s="95" t="s">
        <v>82</v>
      </c>
      <c r="Q27" s="100">
        <v>44393</v>
      </c>
      <c r="R27" s="164"/>
      <c r="S27" s="56"/>
      <c r="T27" s="56"/>
      <c r="V27" s="15"/>
      <c r="W27" s="15"/>
      <c r="X27" s="15"/>
    </row>
    <row r="28" spans="1:28" s="21" customFormat="1" x14ac:dyDescent="0.25">
      <c r="A28" s="5">
        <v>5</v>
      </c>
      <c r="B28" s="5" t="s">
        <v>146</v>
      </c>
      <c r="C28" s="5" t="s">
        <v>147</v>
      </c>
      <c r="D28" s="5"/>
      <c r="E28" s="5" t="s">
        <v>27</v>
      </c>
      <c r="F28" s="5">
        <f t="shared" si="2"/>
        <v>261</v>
      </c>
      <c r="G28" s="77">
        <f t="shared" si="4"/>
        <v>252</v>
      </c>
      <c r="H28" s="29">
        <v>84</v>
      </c>
      <c r="I28" s="26">
        <v>72</v>
      </c>
      <c r="J28" s="27"/>
      <c r="K28" s="25">
        <v>96</v>
      </c>
      <c r="L28" s="78">
        <f t="shared" si="3"/>
        <v>9</v>
      </c>
      <c r="M28" s="5">
        <v>4</v>
      </c>
      <c r="N28" s="5">
        <v>5</v>
      </c>
      <c r="O28" s="64">
        <v>2</v>
      </c>
      <c r="P28" s="64" t="s">
        <v>82</v>
      </c>
      <c r="Q28" s="66">
        <v>44391</v>
      </c>
      <c r="R28" s="163"/>
      <c r="S28" s="56"/>
      <c r="T28" s="56"/>
      <c r="V28" s="15"/>
      <c r="W28" s="15"/>
      <c r="X28" s="15"/>
    </row>
    <row r="29" spans="1:28" s="56" customFormat="1" x14ac:dyDescent="0.25">
      <c r="A29" s="95">
        <v>6</v>
      </c>
      <c r="B29" s="95" t="s">
        <v>77</v>
      </c>
      <c r="C29" s="95" t="s">
        <v>78</v>
      </c>
      <c r="D29" s="95"/>
      <c r="E29" s="95" t="s">
        <v>27</v>
      </c>
      <c r="F29" s="95">
        <f t="shared" si="2"/>
        <v>260</v>
      </c>
      <c r="G29" s="96">
        <f t="shared" si="4"/>
        <v>250</v>
      </c>
      <c r="H29" s="96">
        <v>78</v>
      </c>
      <c r="I29" s="97">
        <v>90</v>
      </c>
      <c r="J29" s="98"/>
      <c r="K29" s="99">
        <v>82</v>
      </c>
      <c r="L29" s="95">
        <f t="shared" si="3"/>
        <v>10</v>
      </c>
      <c r="M29" s="95">
        <v>5</v>
      </c>
      <c r="N29" s="95">
        <v>5</v>
      </c>
      <c r="O29" s="95">
        <v>1</v>
      </c>
      <c r="P29" s="95" t="s">
        <v>82</v>
      </c>
      <c r="Q29" s="100">
        <v>44382</v>
      </c>
      <c r="R29" s="164"/>
      <c r="V29" s="17"/>
      <c r="W29" s="17"/>
      <c r="X29" s="17"/>
    </row>
    <row r="30" spans="1:28" s="56" customFormat="1" x14ac:dyDescent="0.25">
      <c r="A30" s="95">
        <v>7</v>
      </c>
      <c r="B30" s="95" t="s">
        <v>66</v>
      </c>
      <c r="C30" s="95" t="s">
        <v>67</v>
      </c>
      <c r="D30" s="95" t="s">
        <v>202</v>
      </c>
      <c r="E30" s="95" t="s">
        <v>27</v>
      </c>
      <c r="F30" s="95">
        <f t="shared" si="2"/>
        <v>259</v>
      </c>
      <c r="G30" s="96">
        <f t="shared" si="4"/>
        <v>254</v>
      </c>
      <c r="H30" s="96">
        <v>78</v>
      </c>
      <c r="I30" s="97">
        <v>86</v>
      </c>
      <c r="J30" s="102"/>
      <c r="K30" s="99">
        <v>90</v>
      </c>
      <c r="L30" s="95">
        <f t="shared" si="3"/>
        <v>5</v>
      </c>
      <c r="M30" s="95"/>
      <c r="N30" s="95">
        <v>5</v>
      </c>
      <c r="O30" s="95">
        <v>1</v>
      </c>
      <c r="P30" s="167"/>
      <c r="Q30" s="100">
        <v>44379</v>
      </c>
      <c r="R30" s="164"/>
      <c r="V30" s="17"/>
      <c r="W30" s="17"/>
      <c r="X30" s="17"/>
    </row>
    <row r="31" spans="1:28" s="21" customFormat="1" x14ac:dyDescent="0.25">
      <c r="A31" s="5">
        <v>8</v>
      </c>
      <c r="B31" s="5" t="s">
        <v>36</v>
      </c>
      <c r="C31" s="5" t="s">
        <v>37</v>
      </c>
      <c r="D31" s="5"/>
      <c r="E31" s="5" t="s">
        <v>27</v>
      </c>
      <c r="F31" s="5">
        <f t="shared" si="2"/>
        <v>255</v>
      </c>
      <c r="G31" s="77">
        <f t="shared" si="4"/>
        <v>246</v>
      </c>
      <c r="H31" s="29">
        <v>72</v>
      </c>
      <c r="I31" s="26">
        <v>88</v>
      </c>
      <c r="J31" s="33"/>
      <c r="K31" s="25">
        <v>86</v>
      </c>
      <c r="L31" s="78">
        <f t="shared" si="3"/>
        <v>9</v>
      </c>
      <c r="M31" s="5">
        <v>4</v>
      </c>
      <c r="N31" s="5">
        <v>5</v>
      </c>
      <c r="O31" s="5">
        <v>3</v>
      </c>
      <c r="P31" s="5" t="s">
        <v>82</v>
      </c>
      <c r="Q31" s="54">
        <v>44375</v>
      </c>
      <c r="R31" s="163"/>
      <c r="S31" s="56"/>
      <c r="T31" s="56"/>
      <c r="V31" s="15"/>
      <c r="W31" s="15"/>
      <c r="X31" s="15"/>
    </row>
    <row r="32" spans="1:28" s="56" customFormat="1" x14ac:dyDescent="0.25">
      <c r="A32" s="95">
        <v>9</v>
      </c>
      <c r="B32" s="95" t="s">
        <v>49</v>
      </c>
      <c r="C32" s="95" t="s">
        <v>50</v>
      </c>
      <c r="D32" s="95"/>
      <c r="E32" s="95" t="s">
        <v>27</v>
      </c>
      <c r="F32" s="95">
        <f t="shared" si="2"/>
        <v>253</v>
      </c>
      <c r="G32" s="96">
        <f t="shared" si="4"/>
        <v>245</v>
      </c>
      <c r="H32" s="96">
        <v>62</v>
      </c>
      <c r="I32" s="97">
        <v>85</v>
      </c>
      <c r="J32" s="102"/>
      <c r="K32" s="99">
        <v>98</v>
      </c>
      <c r="L32" s="95">
        <f t="shared" si="3"/>
        <v>8</v>
      </c>
      <c r="M32" s="95">
        <v>3</v>
      </c>
      <c r="N32" s="95">
        <v>5</v>
      </c>
      <c r="O32" s="95">
        <v>1</v>
      </c>
      <c r="P32" s="167"/>
      <c r="Q32" s="100">
        <v>44377</v>
      </c>
      <c r="R32" s="164"/>
      <c r="V32" s="17"/>
      <c r="W32" s="17"/>
      <c r="X32" s="17"/>
    </row>
    <row r="33" spans="1:24" s="21" customFormat="1" x14ac:dyDescent="0.25">
      <c r="A33" s="5">
        <v>10</v>
      </c>
      <c r="B33" s="64" t="s">
        <v>122</v>
      </c>
      <c r="C33" s="64" t="s">
        <v>123</v>
      </c>
      <c r="D33" s="64"/>
      <c r="E33" s="64" t="s">
        <v>27</v>
      </c>
      <c r="F33" s="64">
        <f t="shared" si="2"/>
        <v>253</v>
      </c>
      <c r="G33" s="77">
        <f t="shared" si="4"/>
        <v>253</v>
      </c>
      <c r="H33" s="61">
        <v>68</v>
      </c>
      <c r="I33" s="62">
        <v>90</v>
      </c>
      <c r="J33" s="69"/>
      <c r="K33" s="68">
        <v>95</v>
      </c>
      <c r="L33" s="78">
        <f t="shared" si="3"/>
        <v>0</v>
      </c>
      <c r="M33" s="64"/>
      <c r="N33" s="64"/>
      <c r="O33" s="64">
        <v>2</v>
      </c>
      <c r="P33" s="168"/>
      <c r="Q33" s="66">
        <v>44387</v>
      </c>
      <c r="R33" s="166"/>
      <c r="S33" s="56"/>
      <c r="T33" s="56"/>
      <c r="V33" s="15"/>
      <c r="W33" s="15"/>
      <c r="X33" s="15"/>
    </row>
    <row r="34" spans="1:24" s="21" customFormat="1" x14ac:dyDescent="0.25">
      <c r="A34" s="95">
        <v>11</v>
      </c>
      <c r="B34" s="95" t="s">
        <v>184</v>
      </c>
      <c r="C34" s="95" t="s">
        <v>185</v>
      </c>
      <c r="D34" s="95"/>
      <c r="E34" s="95" t="s">
        <v>27</v>
      </c>
      <c r="F34" s="95">
        <f t="shared" si="2"/>
        <v>249</v>
      </c>
      <c r="G34" s="96">
        <f t="shared" si="4"/>
        <v>241</v>
      </c>
      <c r="H34" s="96">
        <v>68</v>
      </c>
      <c r="I34" s="97">
        <v>85</v>
      </c>
      <c r="J34" s="102"/>
      <c r="K34" s="99">
        <v>88</v>
      </c>
      <c r="L34" s="95">
        <f t="shared" si="3"/>
        <v>8</v>
      </c>
      <c r="M34" s="95">
        <v>4</v>
      </c>
      <c r="N34" s="95">
        <v>4</v>
      </c>
      <c r="O34" s="95">
        <v>1</v>
      </c>
      <c r="P34" s="95" t="s">
        <v>82</v>
      </c>
      <c r="Q34" s="100">
        <v>44400</v>
      </c>
      <c r="R34" s="164"/>
      <c r="S34" s="56"/>
      <c r="T34" s="56"/>
    </row>
    <row r="35" spans="1:24" s="21" customFormat="1" x14ac:dyDescent="0.25">
      <c r="A35" s="5">
        <v>12</v>
      </c>
      <c r="B35" s="5" t="s">
        <v>75</v>
      </c>
      <c r="C35" s="5" t="s">
        <v>74</v>
      </c>
      <c r="D35" s="5"/>
      <c r="E35" s="57" t="s">
        <v>27</v>
      </c>
      <c r="F35" s="57">
        <f t="shared" si="2"/>
        <v>248</v>
      </c>
      <c r="G35" s="169">
        <f t="shared" si="4"/>
        <v>238</v>
      </c>
      <c r="H35" s="29">
        <v>78</v>
      </c>
      <c r="I35" s="26">
        <v>74</v>
      </c>
      <c r="J35" s="27">
        <v>57</v>
      </c>
      <c r="K35" s="25">
        <v>86</v>
      </c>
      <c r="L35" s="93">
        <f t="shared" si="3"/>
        <v>10</v>
      </c>
      <c r="M35" s="5">
        <v>5</v>
      </c>
      <c r="N35" s="5">
        <v>5</v>
      </c>
      <c r="O35" s="5">
        <v>2</v>
      </c>
      <c r="P35" s="170"/>
      <c r="Q35" s="54">
        <v>44382</v>
      </c>
      <c r="R35" s="163"/>
      <c r="S35" s="56"/>
      <c r="T35" s="56"/>
    </row>
    <row r="36" spans="1:24" s="21" customFormat="1" x14ac:dyDescent="0.25">
      <c r="A36" s="5">
        <v>13</v>
      </c>
      <c r="B36" s="5" t="s">
        <v>88</v>
      </c>
      <c r="C36" s="5" t="s">
        <v>89</v>
      </c>
      <c r="D36" s="5"/>
      <c r="E36" s="5" t="s">
        <v>27</v>
      </c>
      <c r="F36" s="5">
        <f t="shared" si="2"/>
        <v>248</v>
      </c>
      <c r="G36" s="77">
        <f t="shared" si="4"/>
        <v>239</v>
      </c>
      <c r="H36" s="29">
        <v>78</v>
      </c>
      <c r="I36" s="26">
        <v>81</v>
      </c>
      <c r="J36" s="27"/>
      <c r="K36" s="25">
        <v>80</v>
      </c>
      <c r="L36" s="78">
        <f t="shared" si="3"/>
        <v>9</v>
      </c>
      <c r="M36" s="5">
        <v>4</v>
      </c>
      <c r="N36" s="5">
        <v>5</v>
      </c>
      <c r="O36" s="5">
        <v>2</v>
      </c>
      <c r="P36" s="5" t="s">
        <v>82</v>
      </c>
      <c r="Q36" s="54">
        <v>44383</v>
      </c>
      <c r="R36" s="163"/>
      <c r="S36" s="56"/>
      <c r="T36" s="56"/>
    </row>
    <row r="37" spans="1:24" s="21" customFormat="1" x14ac:dyDescent="0.25">
      <c r="A37" s="5">
        <v>14</v>
      </c>
      <c r="B37" s="5" t="s">
        <v>98</v>
      </c>
      <c r="C37" s="5" t="s">
        <v>99</v>
      </c>
      <c r="D37" s="5"/>
      <c r="E37" s="5" t="s">
        <v>27</v>
      </c>
      <c r="F37" s="5">
        <f t="shared" si="2"/>
        <v>245</v>
      </c>
      <c r="G37" s="77">
        <f t="shared" si="4"/>
        <v>236</v>
      </c>
      <c r="H37" s="29">
        <v>68</v>
      </c>
      <c r="I37" s="26">
        <v>74</v>
      </c>
      <c r="J37" s="33"/>
      <c r="K37" s="25">
        <v>94</v>
      </c>
      <c r="L37" s="78">
        <f t="shared" si="3"/>
        <v>9</v>
      </c>
      <c r="M37" s="5">
        <v>4</v>
      </c>
      <c r="N37" s="5">
        <v>5</v>
      </c>
      <c r="O37" s="5">
        <v>2</v>
      </c>
      <c r="P37" s="5" t="s">
        <v>82</v>
      </c>
      <c r="Q37" s="54">
        <v>44384</v>
      </c>
      <c r="R37" s="163"/>
      <c r="S37" s="56"/>
      <c r="T37" s="56"/>
    </row>
    <row r="38" spans="1:24" s="21" customFormat="1" x14ac:dyDescent="0.25">
      <c r="A38" s="5">
        <v>15</v>
      </c>
      <c r="B38" s="5" t="s">
        <v>194</v>
      </c>
      <c r="C38" s="5" t="s">
        <v>195</v>
      </c>
      <c r="D38" s="5"/>
      <c r="E38" s="5" t="s">
        <v>27</v>
      </c>
      <c r="F38" s="5">
        <f t="shared" si="2"/>
        <v>245</v>
      </c>
      <c r="G38" s="77">
        <f t="shared" si="4"/>
        <v>237</v>
      </c>
      <c r="H38" s="29">
        <v>80</v>
      </c>
      <c r="I38" s="26">
        <v>81</v>
      </c>
      <c r="J38" s="33"/>
      <c r="K38" s="25">
        <v>76</v>
      </c>
      <c r="L38" s="78">
        <f t="shared" si="3"/>
        <v>8</v>
      </c>
      <c r="M38" s="5">
        <v>4</v>
      </c>
      <c r="N38" s="5">
        <v>4</v>
      </c>
      <c r="O38" s="64">
        <v>2</v>
      </c>
      <c r="P38" s="64" t="s">
        <v>82</v>
      </c>
      <c r="Q38" s="54">
        <v>44404</v>
      </c>
      <c r="R38" s="163"/>
      <c r="S38" s="56"/>
      <c r="T38" s="56"/>
    </row>
    <row r="39" spans="1:24" s="21" customFormat="1" x14ac:dyDescent="0.25">
      <c r="A39" s="5">
        <v>16</v>
      </c>
      <c r="B39" s="5" t="s">
        <v>200</v>
      </c>
      <c r="C39" s="5" t="s">
        <v>201</v>
      </c>
      <c r="D39" s="5"/>
      <c r="E39" s="5" t="s">
        <v>27</v>
      </c>
      <c r="F39" s="5">
        <f t="shared" si="2"/>
        <v>245</v>
      </c>
      <c r="G39" s="77">
        <f t="shared" si="4"/>
        <v>240</v>
      </c>
      <c r="H39" s="29">
        <v>56</v>
      </c>
      <c r="I39" s="26">
        <v>92</v>
      </c>
      <c r="J39" s="33"/>
      <c r="K39" s="25">
        <v>92</v>
      </c>
      <c r="L39" s="78">
        <f t="shared" si="3"/>
        <v>5</v>
      </c>
      <c r="M39" s="5"/>
      <c r="N39" s="5">
        <v>5</v>
      </c>
      <c r="O39" s="5">
        <v>3</v>
      </c>
      <c r="P39" s="5" t="s">
        <v>82</v>
      </c>
      <c r="Q39" s="54">
        <v>44406</v>
      </c>
      <c r="R39" s="163"/>
      <c r="S39" s="56"/>
      <c r="T39" s="56"/>
    </row>
    <row r="40" spans="1:24" s="21" customFormat="1" x14ac:dyDescent="0.25">
      <c r="A40" s="5">
        <v>17</v>
      </c>
      <c r="B40" s="5" t="s">
        <v>180</v>
      </c>
      <c r="C40" s="5" t="s">
        <v>181</v>
      </c>
      <c r="D40" s="5"/>
      <c r="E40" s="5" t="s">
        <v>27</v>
      </c>
      <c r="F40" s="5">
        <f t="shared" si="2"/>
        <v>244</v>
      </c>
      <c r="G40" s="77">
        <f t="shared" si="4"/>
        <v>239</v>
      </c>
      <c r="H40" s="29">
        <v>76</v>
      </c>
      <c r="I40" s="26">
        <v>79</v>
      </c>
      <c r="J40" s="33"/>
      <c r="K40" s="25">
        <v>84</v>
      </c>
      <c r="L40" s="78">
        <f t="shared" si="3"/>
        <v>5</v>
      </c>
      <c r="M40" s="5"/>
      <c r="N40" s="5">
        <v>5</v>
      </c>
      <c r="O40" s="64">
        <v>2</v>
      </c>
      <c r="P40" s="64"/>
      <c r="Q40" s="66">
        <v>44399</v>
      </c>
      <c r="R40" s="163"/>
      <c r="S40" s="56"/>
      <c r="T40" s="56"/>
    </row>
    <row r="41" spans="1:24" s="21" customFormat="1" x14ac:dyDescent="0.25">
      <c r="A41" s="5">
        <v>18</v>
      </c>
      <c r="B41" s="5" t="s">
        <v>86</v>
      </c>
      <c r="C41" s="5" t="s">
        <v>87</v>
      </c>
      <c r="D41" s="5"/>
      <c r="E41" s="5" t="s">
        <v>27</v>
      </c>
      <c r="F41" s="5">
        <f t="shared" si="2"/>
        <v>243</v>
      </c>
      <c r="G41" s="77">
        <f t="shared" si="4"/>
        <v>238</v>
      </c>
      <c r="H41" s="29">
        <v>70</v>
      </c>
      <c r="I41" s="26">
        <v>78</v>
      </c>
      <c r="J41" s="27"/>
      <c r="K41" s="25">
        <v>90</v>
      </c>
      <c r="L41" s="78">
        <f t="shared" si="3"/>
        <v>5</v>
      </c>
      <c r="M41" s="5"/>
      <c r="N41" s="5">
        <v>5</v>
      </c>
      <c r="O41" s="5">
        <v>2</v>
      </c>
      <c r="P41" s="5"/>
      <c r="Q41" s="54">
        <v>44383</v>
      </c>
      <c r="R41" s="163"/>
      <c r="S41" s="56"/>
      <c r="T41" s="56"/>
      <c r="W41" s="15"/>
      <c r="X41" s="15"/>
    </row>
    <row r="42" spans="1:24" s="21" customFormat="1" x14ac:dyDescent="0.25">
      <c r="A42" s="5">
        <v>19</v>
      </c>
      <c r="B42" s="5" t="s">
        <v>156</v>
      </c>
      <c r="C42" s="5" t="s">
        <v>157</v>
      </c>
      <c r="D42" s="5"/>
      <c r="E42" s="57" t="s">
        <v>27</v>
      </c>
      <c r="F42" s="5">
        <f t="shared" si="2"/>
        <v>242</v>
      </c>
      <c r="G42" s="77">
        <f t="shared" si="4"/>
        <v>237</v>
      </c>
      <c r="H42" s="29">
        <v>78</v>
      </c>
      <c r="I42" s="26">
        <v>71</v>
      </c>
      <c r="J42" s="27"/>
      <c r="K42" s="25">
        <v>88</v>
      </c>
      <c r="L42" s="78">
        <f t="shared" si="3"/>
        <v>5</v>
      </c>
      <c r="M42" s="5"/>
      <c r="N42" s="5">
        <v>5</v>
      </c>
      <c r="O42" s="64">
        <v>2</v>
      </c>
      <c r="P42" s="64"/>
      <c r="Q42" s="66">
        <v>44392</v>
      </c>
      <c r="R42" s="163"/>
      <c r="S42" s="56"/>
      <c r="T42" s="56"/>
      <c r="V42" s="15"/>
      <c r="W42" s="15"/>
      <c r="X42" s="15"/>
    </row>
    <row r="43" spans="1:24" s="21" customFormat="1" x14ac:dyDescent="0.25">
      <c r="A43" s="5">
        <v>20</v>
      </c>
      <c r="B43" s="5" t="s">
        <v>117</v>
      </c>
      <c r="C43" s="5" t="s">
        <v>113</v>
      </c>
      <c r="D43" s="5"/>
      <c r="E43" s="57" t="s">
        <v>27</v>
      </c>
      <c r="F43" s="5">
        <f t="shared" si="2"/>
        <v>240</v>
      </c>
      <c r="G43" s="77">
        <f t="shared" si="4"/>
        <v>240</v>
      </c>
      <c r="H43" s="29">
        <v>74</v>
      </c>
      <c r="I43" s="26">
        <v>85</v>
      </c>
      <c r="J43" s="33">
        <v>75</v>
      </c>
      <c r="K43" s="25">
        <v>81</v>
      </c>
      <c r="L43" s="78">
        <f t="shared" si="3"/>
        <v>0</v>
      </c>
      <c r="M43" s="5"/>
      <c r="N43" s="5"/>
      <c r="O43" s="5">
        <v>2</v>
      </c>
      <c r="P43" s="170"/>
      <c r="Q43" s="54">
        <v>44385</v>
      </c>
      <c r="R43" s="163"/>
      <c r="S43" s="56"/>
      <c r="T43" s="56"/>
      <c r="V43" s="15"/>
      <c r="W43" s="15"/>
      <c r="X43" s="15"/>
    </row>
    <row r="44" spans="1:24" s="21" customFormat="1" x14ac:dyDescent="0.25">
      <c r="A44" s="5">
        <v>21</v>
      </c>
      <c r="B44" s="5" t="s">
        <v>132</v>
      </c>
      <c r="C44" s="5" t="s">
        <v>133</v>
      </c>
      <c r="D44" s="5"/>
      <c r="E44" s="5" t="s">
        <v>27</v>
      </c>
      <c r="F44" s="5">
        <f t="shared" si="2"/>
        <v>240</v>
      </c>
      <c r="G44" s="77">
        <f>SUM(H44:K44)</f>
        <v>235</v>
      </c>
      <c r="H44" s="29">
        <v>68</v>
      </c>
      <c r="I44" s="26">
        <v>83</v>
      </c>
      <c r="J44" s="33"/>
      <c r="K44" s="25">
        <v>84</v>
      </c>
      <c r="L44" s="78">
        <f t="shared" si="3"/>
        <v>5</v>
      </c>
      <c r="M44" s="5"/>
      <c r="N44" s="5">
        <v>5</v>
      </c>
      <c r="O44" s="5">
        <v>2</v>
      </c>
      <c r="P44" s="170"/>
      <c r="Q44" s="54">
        <v>44388</v>
      </c>
      <c r="R44" s="163"/>
      <c r="S44" s="56"/>
      <c r="T44" s="56"/>
      <c r="V44" s="15"/>
      <c r="W44" s="15"/>
      <c r="X44" s="15"/>
    </row>
    <row r="45" spans="1:24" s="21" customFormat="1" x14ac:dyDescent="0.25">
      <c r="A45" s="95">
        <v>22</v>
      </c>
      <c r="B45" s="95" t="s">
        <v>94</v>
      </c>
      <c r="C45" s="95" t="s">
        <v>96</v>
      </c>
      <c r="D45" s="95"/>
      <c r="E45" s="95" t="s">
        <v>27</v>
      </c>
      <c r="F45" s="95">
        <f t="shared" si="2"/>
        <v>239</v>
      </c>
      <c r="G45" s="96">
        <f>SUM(H45:I45,K45)</f>
        <v>230</v>
      </c>
      <c r="H45" s="96">
        <v>68</v>
      </c>
      <c r="I45" s="97">
        <v>76</v>
      </c>
      <c r="J45" s="98"/>
      <c r="K45" s="99">
        <v>86</v>
      </c>
      <c r="L45" s="95">
        <f t="shared" si="3"/>
        <v>9</v>
      </c>
      <c r="M45" s="95">
        <v>4</v>
      </c>
      <c r="N45" s="95">
        <v>5</v>
      </c>
      <c r="O45" s="95">
        <v>1</v>
      </c>
      <c r="P45" s="95" t="s">
        <v>82</v>
      </c>
      <c r="Q45" s="100">
        <v>44383</v>
      </c>
      <c r="R45" s="164"/>
      <c r="S45" s="56"/>
      <c r="T45" s="56"/>
      <c r="V45" s="15"/>
      <c r="W45" s="15"/>
      <c r="X45" s="15"/>
    </row>
    <row r="46" spans="1:24" s="21" customFormat="1" ht="15" customHeight="1" x14ac:dyDescent="0.25">
      <c r="A46" s="5">
        <v>23</v>
      </c>
      <c r="B46" s="171" t="s">
        <v>23</v>
      </c>
      <c r="C46" s="5" t="s">
        <v>17</v>
      </c>
      <c r="D46" s="5"/>
      <c r="E46" s="5" t="s">
        <v>27</v>
      </c>
      <c r="F46" s="5">
        <f t="shared" si="2"/>
        <v>237</v>
      </c>
      <c r="G46" s="77">
        <f>SUM(H46:K46)</f>
        <v>232</v>
      </c>
      <c r="H46" s="29">
        <v>72</v>
      </c>
      <c r="I46" s="26">
        <v>78</v>
      </c>
      <c r="J46" s="33"/>
      <c r="K46" s="25">
        <v>82</v>
      </c>
      <c r="L46" s="78">
        <f t="shared" si="3"/>
        <v>5</v>
      </c>
      <c r="M46" s="5"/>
      <c r="N46" s="5">
        <v>5</v>
      </c>
      <c r="O46" s="5">
        <v>2</v>
      </c>
      <c r="P46" s="170"/>
      <c r="Q46" s="54">
        <v>44369</v>
      </c>
      <c r="R46" s="163"/>
      <c r="S46" s="56"/>
      <c r="T46" s="56"/>
      <c r="V46" s="15"/>
      <c r="W46" s="15"/>
      <c r="X46" s="15"/>
    </row>
    <row r="47" spans="1:24" s="21" customFormat="1" ht="15" customHeight="1" x14ac:dyDescent="0.25">
      <c r="A47" s="5">
        <v>24</v>
      </c>
      <c r="B47" s="5" t="s">
        <v>79</v>
      </c>
      <c r="C47" s="5" t="s">
        <v>80</v>
      </c>
      <c r="D47" s="5"/>
      <c r="E47" s="5" t="s">
        <v>27</v>
      </c>
      <c r="F47" s="5">
        <f t="shared" si="2"/>
        <v>237</v>
      </c>
      <c r="G47" s="77">
        <f>SUM(H47:I47,K47)</f>
        <v>229</v>
      </c>
      <c r="H47" s="29">
        <v>72</v>
      </c>
      <c r="I47" s="26">
        <v>71</v>
      </c>
      <c r="J47" s="33"/>
      <c r="K47" s="25">
        <v>86</v>
      </c>
      <c r="L47" s="78">
        <f t="shared" si="3"/>
        <v>8</v>
      </c>
      <c r="M47" s="5">
        <v>3</v>
      </c>
      <c r="N47" s="5">
        <v>5</v>
      </c>
      <c r="O47" s="5">
        <v>2</v>
      </c>
      <c r="P47" s="170"/>
      <c r="Q47" s="54">
        <v>44382</v>
      </c>
      <c r="R47" s="163"/>
      <c r="S47" s="56"/>
      <c r="T47" s="56"/>
      <c r="V47" s="15"/>
      <c r="W47" s="15"/>
      <c r="X47" s="15"/>
    </row>
    <row r="48" spans="1:24" s="21" customFormat="1" x14ac:dyDescent="0.25">
      <c r="A48" s="5">
        <v>25</v>
      </c>
      <c r="B48" s="5" t="s">
        <v>118</v>
      </c>
      <c r="C48" s="5" t="s">
        <v>119</v>
      </c>
      <c r="D48" s="5"/>
      <c r="E48" s="5" t="s">
        <v>27</v>
      </c>
      <c r="F48" s="5">
        <f t="shared" si="2"/>
        <v>237</v>
      </c>
      <c r="G48" s="77">
        <f>SUM(H48:I48,K48)</f>
        <v>228</v>
      </c>
      <c r="H48" s="29">
        <v>62</v>
      </c>
      <c r="I48" s="26">
        <v>76</v>
      </c>
      <c r="J48" s="27"/>
      <c r="K48" s="25">
        <v>90</v>
      </c>
      <c r="L48" s="78">
        <f t="shared" si="3"/>
        <v>9</v>
      </c>
      <c r="M48" s="5">
        <v>4</v>
      </c>
      <c r="N48" s="5">
        <v>5</v>
      </c>
      <c r="O48" s="64">
        <v>2</v>
      </c>
      <c r="P48" s="64" t="s">
        <v>82</v>
      </c>
      <c r="Q48" s="54">
        <v>44386</v>
      </c>
      <c r="R48" s="163"/>
      <c r="S48" s="56"/>
      <c r="T48" s="56"/>
      <c r="V48" s="15"/>
      <c r="W48" s="15"/>
      <c r="X48" s="15"/>
    </row>
    <row r="49" spans="1:24" s="21" customFormat="1" x14ac:dyDescent="0.25">
      <c r="A49" s="95">
        <v>26</v>
      </c>
      <c r="B49" s="95" t="s">
        <v>136</v>
      </c>
      <c r="C49" s="95" t="s">
        <v>137</v>
      </c>
      <c r="D49" s="95"/>
      <c r="E49" s="95" t="s">
        <v>27</v>
      </c>
      <c r="F49" s="95">
        <f t="shared" si="2"/>
        <v>237</v>
      </c>
      <c r="G49" s="96">
        <f>SUM(H49:K49)</f>
        <v>232</v>
      </c>
      <c r="H49" s="96">
        <v>68</v>
      </c>
      <c r="I49" s="97">
        <v>72</v>
      </c>
      <c r="J49" s="98"/>
      <c r="K49" s="99">
        <v>92</v>
      </c>
      <c r="L49" s="95">
        <f t="shared" si="3"/>
        <v>5</v>
      </c>
      <c r="M49" s="95"/>
      <c r="N49" s="95">
        <v>5</v>
      </c>
      <c r="O49" s="95">
        <v>1</v>
      </c>
      <c r="P49" s="167"/>
      <c r="Q49" s="100">
        <v>44389</v>
      </c>
      <c r="R49" s="164"/>
      <c r="S49" s="56"/>
      <c r="T49" s="56"/>
      <c r="V49" s="15"/>
      <c r="W49" s="15"/>
      <c r="X49" s="15"/>
    </row>
    <row r="50" spans="1:24" s="21" customFormat="1" x14ac:dyDescent="0.25">
      <c r="A50" s="5">
        <v>27</v>
      </c>
      <c r="B50" s="30" t="s">
        <v>57</v>
      </c>
      <c r="C50" s="30" t="s">
        <v>58</v>
      </c>
      <c r="D50" s="20"/>
      <c r="E50" s="20" t="s">
        <v>27</v>
      </c>
      <c r="F50" s="5">
        <f t="shared" si="2"/>
        <v>235</v>
      </c>
      <c r="G50" s="77">
        <f t="shared" ref="G50:G57" si="5">SUM(H50:I50,K50)</f>
        <v>230</v>
      </c>
      <c r="H50" s="29">
        <v>70</v>
      </c>
      <c r="I50" s="26">
        <v>76</v>
      </c>
      <c r="J50" s="33"/>
      <c r="K50" s="25">
        <v>84</v>
      </c>
      <c r="L50" s="78">
        <f t="shared" si="3"/>
        <v>5</v>
      </c>
      <c r="M50" s="5"/>
      <c r="N50" s="5">
        <v>5</v>
      </c>
      <c r="O50" s="5">
        <v>2</v>
      </c>
      <c r="P50" s="170"/>
      <c r="Q50" s="54">
        <v>44378</v>
      </c>
      <c r="R50" s="163"/>
      <c r="S50" s="56"/>
      <c r="T50" s="56"/>
      <c r="V50" s="15"/>
      <c r="W50" s="15"/>
      <c r="X50" s="15"/>
    </row>
    <row r="51" spans="1:24" s="21" customFormat="1" x14ac:dyDescent="0.25">
      <c r="A51" s="5">
        <v>28</v>
      </c>
      <c r="B51" s="5" t="s">
        <v>178</v>
      </c>
      <c r="C51" s="5" t="s">
        <v>179</v>
      </c>
      <c r="D51" s="5"/>
      <c r="E51" s="5" t="s">
        <v>82</v>
      </c>
      <c r="F51" s="5">
        <f t="shared" si="2"/>
        <v>235</v>
      </c>
      <c r="G51" s="77">
        <f t="shared" si="5"/>
        <v>230</v>
      </c>
      <c r="H51" s="29">
        <v>62</v>
      </c>
      <c r="I51" s="26">
        <v>74</v>
      </c>
      <c r="J51" s="33"/>
      <c r="K51" s="25">
        <v>94</v>
      </c>
      <c r="L51" s="78">
        <f t="shared" si="3"/>
        <v>5</v>
      </c>
      <c r="M51" s="5"/>
      <c r="N51" s="5">
        <v>5</v>
      </c>
      <c r="O51" s="64">
        <v>2</v>
      </c>
      <c r="P51" s="64"/>
      <c r="Q51" s="66">
        <v>44399</v>
      </c>
      <c r="R51" s="163"/>
      <c r="S51" s="56"/>
      <c r="T51" s="56"/>
      <c r="V51" s="15"/>
      <c r="W51" s="15"/>
      <c r="X51" s="15"/>
    </row>
    <row r="52" spans="1:24" s="21" customFormat="1" x14ac:dyDescent="0.25">
      <c r="A52" s="95">
        <v>29</v>
      </c>
      <c r="B52" s="95" t="s">
        <v>176</v>
      </c>
      <c r="C52" s="95" t="s">
        <v>177</v>
      </c>
      <c r="D52" s="95"/>
      <c r="E52" s="95" t="s">
        <v>27</v>
      </c>
      <c r="F52" s="95">
        <f t="shared" si="2"/>
        <v>234</v>
      </c>
      <c r="G52" s="96">
        <f t="shared" si="5"/>
        <v>229</v>
      </c>
      <c r="H52" s="96">
        <v>70</v>
      </c>
      <c r="I52" s="97">
        <v>71</v>
      </c>
      <c r="J52" s="102"/>
      <c r="K52" s="99">
        <v>88</v>
      </c>
      <c r="L52" s="95">
        <f t="shared" si="3"/>
        <v>5</v>
      </c>
      <c r="M52" s="95"/>
      <c r="N52" s="95">
        <v>5</v>
      </c>
      <c r="O52" s="95">
        <v>1</v>
      </c>
      <c r="P52" s="95"/>
      <c r="Q52" s="100">
        <v>44399</v>
      </c>
      <c r="R52" s="164"/>
      <c r="S52" s="56"/>
      <c r="T52" s="56"/>
      <c r="V52" s="15"/>
      <c r="W52" s="15"/>
      <c r="X52" s="15"/>
    </row>
    <row r="53" spans="1:24" s="21" customFormat="1" x14ac:dyDescent="0.25">
      <c r="A53" s="5">
        <v>30</v>
      </c>
      <c r="B53" s="5" t="s">
        <v>102</v>
      </c>
      <c r="C53" s="5" t="s">
        <v>103</v>
      </c>
      <c r="D53" s="5"/>
      <c r="E53" s="5" t="s">
        <v>27</v>
      </c>
      <c r="F53" s="5">
        <f t="shared" si="2"/>
        <v>230</v>
      </c>
      <c r="G53" s="77">
        <f t="shared" si="5"/>
        <v>225</v>
      </c>
      <c r="H53" s="29">
        <v>68</v>
      </c>
      <c r="I53" s="26">
        <v>79</v>
      </c>
      <c r="J53" s="33"/>
      <c r="K53" s="25">
        <v>78</v>
      </c>
      <c r="L53" s="78">
        <f t="shared" si="3"/>
        <v>5</v>
      </c>
      <c r="M53" s="5"/>
      <c r="N53" s="5">
        <v>5</v>
      </c>
      <c r="O53" s="5">
        <v>2</v>
      </c>
      <c r="P53" s="170"/>
      <c r="Q53" s="54">
        <v>44384</v>
      </c>
      <c r="R53" s="163"/>
      <c r="S53" s="56"/>
      <c r="T53" s="56"/>
      <c r="V53" s="15"/>
      <c r="W53" s="15"/>
      <c r="X53" s="15"/>
    </row>
    <row r="54" spans="1:24" s="21" customFormat="1" x14ac:dyDescent="0.25">
      <c r="A54" s="5">
        <v>31</v>
      </c>
      <c r="B54" s="5" t="s">
        <v>116</v>
      </c>
      <c r="C54" s="5" t="s">
        <v>112</v>
      </c>
      <c r="D54" s="5"/>
      <c r="E54" s="5" t="s">
        <v>27</v>
      </c>
      <c r="F54" s="5">
        <f t="shared" si="2"/>
        <v>229</v>
      </c>
      <c r="G54" s="77">
        <f t="shared" si="5"/>
        <v>229</v>
      </c>
      <c r="H54" s="29">
        <v>58</v>
      </c>
      <c r="I54" s="26">
        <v>85</v>
      </c>
      <c r="J54" s="33">
        <v>81</v>
      </c>
      <c r="K54" s="25">
        <v>86</v>
      </c>
      <c r="L54" s="78">
        <f t="shared" si="3"/>
        <v>0</v>
      </c>
      <c r="M54" s="5"/>
      <c r="N54" s="5"/>
      <c r="O54" s="5">
        <v>2</v>
      </c>
      <c r="P54" s="170"/>
      <c r="Q54" s="54">
        <v>44385</v>
      </c>
      <c r="R54" s="163"/>
      <c r="S54" s="56"/>
      <c r="T54" s="56"/>
      <c r="V54" s="15"/>
      <c r="W54" s="15"/>
      <c r="X54" s="15"/>
    </row>
    <row r="55" spans="1:24" s="56" customFormat="1" x14ac:dyDescent="0.25">
      <c r="A55" s="5">
        <v>32</v>
      </c>
      <c r="B55" s="5" t="s">
        <v>152</v>
      </c>
      <c r="C55" s="5" t="s">
        <v>153</v>
      </c>
      <c r="D55" s="5"/>
      <c r="E55" s="5" t="s">
        <v>27</v>
      </c>
      <c r="F55" s="5">
        <f t="shared" si="2"/>
        <v>229</v>
      </c>
      <c r="G55" s="29">
        <f t="shared" si="5"/>
        <v>224</v>
      </c>
      <c r="H55" s="29">
        <v>70</v>
      </c>
      <c r="I55" s="26">
        <v>72</v>
      </c>
      <c r="J55" s="33"/>
      <c r="K55" s="25">
        <v>82</v>
      </c>
      <c r="L55" s="5">
        <f t="shared" si="3"/>
        <v>5</v>
      </c>
      <c r="M55" s="5"/>
      <c r="N55" s="5">
        <v>5</v>
      </c>
      <c r="O55" s="5">
        <v>2</v>
      </c>
      <c r="P55" s="5"/>
      <c r="Q55" s="54">
        <v>44391</v>
      </c>
      <c r="R55" s="163"/>
      <c r="V55" s="17"/>
      <c r="W55" s="17"/>
      <c r="X55" s="17"/>
    </row>
    <row r="56" spans="1:24" s="21" customFormat="1" x14ac:dyDescent="0.25">
      <c r="A56" s="5">
        <v>33</v>
      </c>
      <c r="B56" s="5" t="s">
        <v>188</v>
      </c>
      <c r="C56" s="5" t="s">
        <v>189</v>
      </c>
      <c r="D56" s="5"/>
      <c r="E56" s="5" t="s">
        <v>27</v>
      </c>
      <c r="F56" s="5">
        <f t="shared" ref="F56:F87" si="6">SUM(G56,L56)</f>
        <v>229</v>
      </c>
      <c r="G56" s="77">
        <f t="shared" si="5"/>
        <v>224</v>
      </c>
      <c r="H56" s="29">
        <v>80</v>
      </c>
      <c r="I56" s="26">
        <v>68</v>
      </c>
      <c r="J56" s="33"/>
      <c r="K56" s="25">
        <v>76</v>
      </c>
      <c r="L56" s="78">
        <f t="shared" ref="L56:L87" si="7">SUM(M56:N56)</f>
        <v>5</v>
      </c>
      <c r="M56" s="5"/>
      <c r="N56" s="5">
        <v>5</v>
      </c>
      <c r="O56" s="64">
        <v>2</v>
      </c>
      <c r="P56" s="64"/>
      <c r="Q56" s="66">
        <v>44403</v>
      </c>
      <c r="R56" s="163"/>
      <c r="S56" s="56"/>
      <c r="T56" s="56"/>
      <c r="V56" s="15"/>
      <c r="W56" s="15"/>
      <c r="X56" s="15"/>
    </row>
    <row r="57" spans="1:24" s="21" customFormat="1" x14ac:dyDescent="0.25">
      <c r="A57" s="5">
        <v>34</v>
      </c>
      <c r="B57" s="5" t="s">
        <v>38</v>
      </c>
      <c r="C57" s="5" t="s">
        <v>39</v>
      </c>
      <c r="D57" s="5"/>
      <c r="E57" s="5" t="s">
        <v>27</v>
      </c>
      <c r="F57" s="5">
        <f t="shared" si="6"/>
        <v>226</v>
      </c>
      <c r="G57" s="77">
        <f t="shared" si="5"/>
        <v>218</v>
      </c>
      <c r="H57" s="29">
        <v>72</v>
      </c>
      <c r="I57" s="26">
        <v>66</v>
      </c>
      <c r="J57" s="33"/>
      <c r="K57" s="25">
        <v>80</v>
      </c>
      <c r="L57" s="78">
        <f t="shared" si="7"/>
        <v>8</v>
      </c>
      <c r="M57" s="5">
        <v>4</v>
      </c>
      <c r="N57" s="5">
        <v>4</v>
      </c>
      <c r="O57" s="5">
        <v>2</v>
      </c>
      <c r="P57" s="5" t="s">
        <v>82</v>
      </c>
      <c r="Q57" s="54">
        <v>44375</v>
      </c>
      <c r="R57" s="163"/>
      <c r="S57" s="56"/>
      <c r="T57" s="56"/>
      <c r="V57" s="15"/>
      <c r="W57" s="15"/>
      <c r="X57" s="15"/>
    </row>
    <row r="58" spans="1:24" s="21" customFormat="1" x14ac:dyDescent="0.25">
      <c r="A58" s="95">
        <v>35</v>
      </c>
      <c r="B58" s="95" t="s">
        <v>149</v>
      </c>
      <c r="C58" s="95" t="s">
        <v>148</v>
      </c>
      <c r="D58" s="95"/>
      <c r="E58" s="95" t="s">
        <v>27</v>
      </c>
      <c r="F58" s="95">
        <f t="shared" si="6"/>
        <v>223</v>
      </c>
      <c r="G58" s="96">
        <f>SUM(H58:K58)</f>
        <v>219</v>
      </c>
      <c r="H58" s="96">
        <v>63</v>
      </c>
      <c r="I58" s="97">
        <v>85</v>
      </c>
      <c r="J58" s="98"/>
      <c r="K58" s="99">
        <v>71</v>
      </c>
      <c r="L58" s="95">
        <f t="shared" si="7"/>
        <v>4</v>
      </c>
      <c r="M58" s="95">
        <v>4</v>
      </c>
      <c r="N58" s="95"/>
      <c r="O58" s="95">
        <v>1</v>
      </c>
      <c r="P58" s="95" t="s">
        <v>82</v>
      </c>
      <c r="Q58" s="100">
        <v>44391</v>
      </c>
      <c r="R58" s="164"/>
      <c r="S58" s="56"/>
      <c r="T58" s="56"/>
      <c r="V58" s="15"/>
      <c r="W58" s="15"/>
      <c r="X58" s="15"/>
    </row>
    <row r="59" spans="1:24" s="21" customFormat="1" x14ac:dyDescent="0.25">
      <c r="A59" s="5">
        <v>36</v>
      </c>
      <c r="B59" s="5" t="s">
        <v>186</v>
      </c>
      <c r="C59" s="5" t="s">
        <v>187</v>
      </c>
      <c r="D59" s="5"/>
      <c r="E59" s="5" t="s">
        <v>27</v>
      </c>
      <c r="F59" s="5">
        <f t="shared" si="6"/>
        <v>222</v>
      </c>
      <c r="G59" s="77">
        <f>SUM(H59:I59,K59)</f>
        <v>217</v>
      </c>
      <c r="H59" s="29">
        <v>74</v>
      </c>
      <c r="I59" s="26">
        <v>57</v>
      </c>
      <c r="J59" s="33"/>
      <c r="K59" s="25">
        <v>86</v>
      </c>
      <c r="L59" s="78">
        <f t="shared" si="7"/>
        <v>5</v>
      </c>
      <c r="M59" s="5"/>
      <c r="N59" s="5">
        <v>5</v>
      </c>
      <c r="O59" s="64">
        <v>2</v>
      </c>
      <c r="P59" s="64"/>
      <c r="Q59" s="66">
        <v>44400</v>
      </c>
      <c r="R59" s="166"/>
      <c r="S59" s="56"/>
      <c r="T59" s="56"/>
      <c r="V59" s="15"/>
      <c r="W59" s="15"/>
      <c r="X59" s="15"/>
    </row>
    <row r="60" spans="1:24" s="21" customFormat="1" x14ac:dyDescent="0.25">
      <c r="A60" s="5">
        <v>37</v>
      </c>
      <c r="B60" s="5" t="s">
        <v>72</v>
      </c>
      <c r="C60" s="5" t="s">
        <v>73</v>
      </c>
      <c r="D60" s="5"/>
      <c r="E60" s="5" t="s">
        <v>27</v>
      </c>
      <c r="F60" s="5">
        <f t="shared" si="6"/>
        <v>221</v>
      </c>
      <c r="G60" s="77">
        <f>SUM(H60:I60,K60)</f>
        <v>211</v>
      </c>
      <c r="H60" s="29">
        <v>78</v>
      </c>
      <c r="I60" s="26">
        <v>63</v>
      </c>
      <c r="J60" s="33"/>
      <c r="K60" s="25">
        <v>70</v>
      </c>
      <c r="L60" s="78">
        <f t="shared" si="7"/>
        <v>10</v>
      </c>
      <c r="M60" s="5">
        <v>5</v>
      </c>
      <c r="N60" s="5">
        <v>5</v>
      </c>
      <c r="O60" s="5">
        <v>2</v>
      </c>
      <c r="P60" s="5" t="s">
        <v>82</v>
      </c>
      <c r="Q60" s="54">
        <v>44382</v>
      </c>
      <c r="R60" s="163"/>
      <c r="S60" s="56"/>
      <c r="T60" s="56"/>
      <c r="V60" s="15"/>
      <c r="W60" s="15"/>
      <c r="X60" s="15"/>
    </row>
    <row r="61" spans="1:24" s="21" customFormat="1" x14ac:dyDescent="0.25">
      <c r="A61" s="5">
        <v>38</v>
      </c>
      <c r="B61" s="5" t="s">
        <v>106</v>
      </c>
      <c r="C61" s="5" t="s">
        <v>107</v>
      </c>
      <c r="D61" s="5"/>
      <c r="E61" s="5" t="s">
        <v>27</v>
      </c>
      <c r="F61" s="5">
        <f t="shared" si="6"/>
        <v>220</v>
      </c>
      <c r="G61" s="77">
        <f>SUM(H61:I61,K61)</f>
        <v>215</v>
      </c>
      <c r="H61" s="29">
        <v>56</v>
      </c>
      <c r="I61" s="26">
        <v>67</v>
      </c>
      <c r="J61" s="33"/>
      <c r="K61" s="25">
        <v>92</v>
      </c>
      <c r="L61" s="78">
        <f t="shared" si="7"/>
        <v>5</v>
      </c>
      <c r="M61" s="5"/>
      <c r="N61" s="5">
        <v>5</v>
      </c>
      <c r="O61" s="5">
        <v>2</v>
      </c>
      <c r="P61" s="170"/>
      <c r="Q61" s="54">
        <v>44385</v>
      </c>
      <c r="R61" s="163"/>
      <c r="S61" s="56"/>
      <c r="T61" s="56"/>
      <c r="V61" s="15"/>
      <c r="W61" s="15"/>
      <c r="X61" s="15"/>
    </row>
    <row r="62" spans="1:24" s="21" customFormat="1" x14ac:dyDescent="0.25">
      <c r="A62" s="95">
        <v>39</v>
      </c>
      <c r="B62" s="95" t="s">
        <v>173</v>
      </c>
      <c r="C62" s="95" t="s">
        <v>174</v>
      </c>
      <c r="D62" s="95"/>
      <c r="E62" s="95" t="s">
        <v>27</v>
      </c>
      <c r="F62" s="95">
        <f t="shared" si="6"/>
        <v>220</v>
      </c>
      <c r="G62" s="96">
        <f>SUM(H62:I62,K62)</f>
        <v>213</v>
      </c>
      <c r="H62" s="96">
        <v>70</v>
      </c>
      <c r="I62" s="97">
        <v>72</v>
      </c>
      <c r="J62" s="102"/>
      <c r="K62" s="99">
        <v>71</v>
      </c>
      <c r="L62" s="95">
        <f t="shared" si="7"/>
        <v>7</v>
      </c>
      <c r="M62" s="95">
        <v>3</v>
      </c>
      <c r="N62" s="95">
        <v>4</v>
      </c>
      <c r="O62" s="95">
        <v>1</v>
      </c>
      <c r="P62" s="95"/>
      <c r="Q62" s="100">
        <v>44397</v>
      </c>
      <c r="R62" s="164"/>
      <c r="S62" s="56"/>
      <c r="T62" s="56"/>
      <c r="V62" s="15"/>
      <c r="W62" s="15"/>
      <c r="X62" s="15"/>
    </row>
    <row r="63" spans="1:24" s="21" customFormat="1" x14ac:dyDescent="0.25">
      <c r="A63" s="5">
        <v>40</v>
      </c>
      <c r="B63" s="5" t="s">
        <v>81</v>
      </c>
      <c r="C63" s="5" t="s">
        <v>76</v>
      </c>
      <c r="D63" s="5"/>
      <c r="E63" s="5" t="s">
        <v>27</v>
      </c>
      <c r="F63" s="5">
        <f t="shared" si="6"/>
        <v>218</v>
      </c>
      <c r="G63" s="77">
        <f>SUM(H63:I63,K63)</f>
        <v>213</v>
      </c>
      <c r="H63" s="29">
        <v>70</v>
      </c>
      <c r="I63" s="26">
        <v>81</v>
      </c>
      <c r="J63" s="33"/>
      <c r="K63" s="25">
        <v>62</v>
      </c>
      <c r="L63" s="78">
        <f t="shared" si="7"/>
        <v>5</v>
      </c>
      <c r="M63" s="5"/>
      <c r="N63" s="5">
        <v>5</v>
      </c>
      <c r="O63" s="5">
        <v>2</v>
      </c>
      <c r="P63" s="170"/>
      <c r="Q63" s="54">
        <v>44382</v>
      </c>
      <c r="R63" s="163"/>
      <c r="S63" s="56"/>
      <c r="T63" s="56"/>
      <c r="V63" s="15"/>
      <c r="W63" s="15"/>
      <c r="X63" s="15"/>
    </row>
    <row r="64" spans="1:24" s="21" customFormat="1" x14ac:dyDescent="0.25">
      <c r="A64" s="5">
        <v>41</v>
      </c>
      <c r="B64" s="5" t="s">
        <v>151</v>
      </c>
      <c r="C64" s="70" t="s">
        <v>154</v>
      </c>
      <c r="D64" s="5"/>
      <c r="E64" s="64" t="s">
        <v>27</v>
      </c>
      <c r="F64" s="5">
        <f t="shared" si="6"/>
        <v>218</v>
      </c>
      <c r="G64" s="77">
        <f>SUM(H64:K64)</f>
        <v>209</v>
      </c>
      <c r="H64" s="29">
        <v>76</v>
      </c>
      <c r="I64" s="26">
        <v>67</v>
      </c>
      <c r="J64" s="33"/>
      <c r="K64" s="25">
        <v>66</v>
      </c>
      <c r="L64" s="78">
        <f t="shared" si="7"/>
        <v>9</v>
      </c>
      <c r="M64" s="64">
        <v>4</v>
      </c>
      <c r="N64" s="5">
        <v>5</v>
      </c>
      <c r="O64" s="5">
        <v>2</v>
      </c>
      <c r="P64" s="170"/>
      <c r="Q64" s="66">
        <v>44391</v>
      </c>
      <c r="R64" s="163"/>
      <c r="S64" s="56"/>
      <c r="T64" s="56"/>
      <c r="V64" s="15"/>
      <c r="W64" s="15"/>
      <c r="X64" s="15"/>
    </row>
    <row r="65" spans="1:24" s="21" customFormat="1" x14ac:dyDescent="0.25">
      <c r="A65" s="95">
        <v>42</v>
      </c>
      <c r="B65" s="95" t="s">
        <v>93</v>
      </c>
      <c r="C65" s="95" t="s">
        <v>97</v>
      </c>
      <c r="D65" s="95"/>
      <c r="E65" s="95" t="s">
        <v>27</v>
      </c>
      <c r="F65" s="95">
        <f t="shared" si="6"/>
        <v>216</v>
      </c>
      <c r="G65" s="96">
        <f>SUM(H65:I65,K65)</f>
        <v>211</v>
      </c>
      <c r="H65" s="96">
        <v>56</v>
      </c>
      <c r="I65" s="97">
        <v>69</v>
      </c>
      <c r="J65" s="102"/>
      <c r="K65" s="99">
        <v>86</v>
      </c>
      <c r="L65" s="95">
        <f t="shared" si="7"/>
        <v>5</v>
      </c>
      <c r="M65" s="95"/>
      <c r="N65" s="95">
        <v>5</v>
      </c>
      <c r="O65" s="95">
        <v>1</v>
      </c>
      <c r="P65" s="167"/>
      <c r="Q65" s="100">
        <v>44383</v>
      </c>
      <c r="R65" s="164"/>
      <c r="S65" s="56"/>
      <c r="T65" s="56"/>
      <c r="V65" s="15"/>
      <c r="W65" s="15"/>
      <c r="X65" s="15"/>
    </row>
    <row r="66" spans="1:24" s="21" customFormat="1" x14ac:dyDescent="0.25">
      <c r="A66" s="5">
        <v>43</v>
      </c>
      <c r="B66" s="5" t="s">
        <v>158</v>
      </c>
      <c r="C66" s="5" t="s">
        <v>159</v>
      </c>
      <c r="D66" s="5"/>
      <c r="E66" s="5" t="s">
        <v>27</v>
      </c>
      <c r="F66" s="5">
        <f t="shared" si="6"/>
        <v>216</v>
      </c>
      <c r="G66" s="77">
        <f>SUM(H66:I66,K66)</f>
        <v>211</v>
      </c>
      <c r="H66" s="29">
        <v>76</v>
      </c>
      <c r="I66" s="26">
        <v>63</v>
      </c>
      <c r="J66" s="33"/>
      <c r="K66" s="25">
        <v>72</v>
      </c>
      <c r="L66" s="78">
        <f t="shared" si="7"/>
        <v>5</v>
      </c>
      <c r="M66" s="5"/>
      <c r="N66" s="5">
        <v>5</v>
      </c>
      <c r="O66" s="64">
        <v>2</v>
      </c>
      <c r="P66" s="64"/>
      <c r="Q66" s="66">
        <v>44392</v>
      </c>
      <c r="R66" s="163"/>
      <c r="S66" s="56"/>
      <c r="T66" s="56"/>
      <c r="V66" s="15"/>
      <c r="W66" s="15"/>
      <c r="X66" s="15"/>
    </row>
    <row r="67" spans="1:24" s="21" customFormat="1" x14ac:dyDescent="0.25">
      <c r="A67" s="5">
        <v>44</v>
      </c>
      <c r="B67" s="5" t="s">
        <v>31</v>
      </c>
      <c r="C67" s="5" t="s">
        <v>30</v>
      </c>
      <c r="D67" s="5"/>
      <c r="E67" s="5" t="s">
        <v>27</v>
      </c>
      <c r="F67" s="5">
        <f t="shared" si="6"/>
        <v>215</v>
      </c>
      <c r="G67" s="77">
        <f>SUM(H67:K67)</f>
        <v>210</v>
      </c>
      <c r="H67" s="29">
        <v>50</v>
      </c>
      <c r="I67" s="26">
        <v>72</v>
      </c>
      <c r="J67" s="33"/>
      <c r="K67" s="25">
        <v>88</v>
      </c>
      <c r="L67" s="78">
        <f t="shared" si="7"/>
        <v>5</v>
      </c>
      <c r="M67" s="5"/>
      <c r="N67" s="5">
        <v>5</v>
      </c>
      <c r="O67" s="5">
        <v>2</v>
      </c>
      <c r="P67" s="170"/>
      <c r="Q67" s="54">
        <v>44375</v>
      </c>
      <c r="R67" s="163"/>
      <c r="S67" s="56"/>
      <c r="T67" s="56"/>
      <c r="V67" s="15"/>
      <c r="W67" s="15"/>
      <c r="X67" s="15"/>
    </row>
    <row r="68" spans="1:24" s="56" customFormat="1" x14ac:dyDescent="0.25">
      <c r="A68" s="95">
        <v>45</v>
      </c>
      <c r="B68" s="95" t="s">
        <v>68</v>
      </c>
      <c r="C68" s="95" t="s">
        <v>69</v>
      </c>
      <c r="D68" s="95"/>
      <c r="E68" s="96" t="s">
        <v>27</v>
      </c>
      <c r="F68" s="95">
        <f t="shared" si="6"/>
        <v>214</v>
      </c>
      <c r="G68" s="96">
        <f>SUM(H68:K68)</f>
        <v>209</v>
      </c>
      <c r="H68" s="96">
        <v>56</v>
      </c>
      <c r="I68" s="97">
        <v>67</v>
      </c>
      <c r="J68" s="102"/>
      <c r="K68" s="99">
        <v>86</v>
      </c>
      <c r="L68" s="95">
        <f t="shared" si="7"/>
        <v>5</v>
      </c>
      <c r="M68" s="95"/>
      <c r="N68" s="95">
        <v>5</v>
      </c>
      <c r="O68" s="95">
        <v>1</v>
      </c>
      <c r="P68" s="167"/>
      <c r="Q68" s="100">
        <v>44379</v>
      </c>
      <c r="R68" s="164"/>
      <c r="V68" s="17"/>
      <c r="W68" s="17"/>
      <c r="X68" s="17"/>
    </row>
    <row r="69" spans="1:24" s="21" customFormat="1" x14ac:dyDescent="0.25">
      <c r="A69" s="95">
        <v>46</v>
      </c>
      <c r="B69" s="95" t="s">
        <v>124</v>
      </c>
      <c r="C69" s="95" t="s">
        <v>125</v>
      </c>
      <c r="D69" s="95"/>
      <c r="E69" s="95" t="s">
        <v>27</v>
      </c>
      <c r="F69" s="95">
        <f t="shared" si="6"/>
        <v>214</v>
      </c>
      <c r="G69" s="96">
        <f>SUM(H69:I69,K69)</f>
        <v>214</v>
      </c>
      <c r="H69" s="96">
        <v>53</v>
      </c>
      <c r="I69" s="97">
        <v>85</v>
      </c>
      <c r="J69" s="102">
        <v>81</v>
      </c>
      <c r="K69" s="99">
        <v>76</v>
      </c>
      <c r="L69" s="95">
        <f t="shared" si="7"/>
        <v>0</v>
      </c>
      <c r="M69" s="95"/>
      <c r="N69" s="95"/>
      <c r="O69" s="95">
        <v>1</v>
      </c>
      <c r="P69" s="167"/>
      <c r="Q69" s="100">
        <v>44387</v>
      </c>
      <c r="R69" s="164"/>
      <c r="S69" s="56"/>
      <c r="T69" s="56"/>
      <c r="V69" s="15"/>
      <c r="W69" s="15"/>
      <c r="X69" s="15"/>
    </row>
    <row r="70" spans="1:24" s="21" customFormat="1" x14ac:dyDescent="0.25">
      <c r="A70" s="5">
        <v>47</v>
      </c>
      <c r="B70" s="5" t="s">
        <v>42</v>
      </c>
      <c r="C70" s="5" t="s">
        <v>43</v>
      </c>
      <c r="D70" s="5"/>
      <c r="E70" s="5" t="s">
        <v>27</v>
      </c>
      <c r="F70" s="20">
        <f t="shared" si="6"/>
        <v>213</v>
      </c>
      <c r="G70" s="76">
        <f>SUM(H70:K70)</f>
        <v>208</v>
      </c>
      <c r="H70" s="29">
        <v>62</v>
      </c>
      <c r="I70" s="26">
        <v>66</v>
      </c>
      <c r="J70" s="33"/>
      <c r="K70" s="25">
        <v>80</v>
      </c>
      <c r="L70" s="92">
        <f t="shared" si="7"/>
        <v>5</v>
      </c>
      <c r="M70" s="5"/>
      <c r="N70" s="5">
        <v>5</v>
      </c>
      <c r="O70" s="5">
        <v>2</v>
      </c>
      <c r="P70" s="170"/>
      <c r="Q70" s="54">
        <v>44376</v>
      </c>
      <c r="R70" s="163"/>
      <c r="S70" s="56"/>
      <c r="T70" s="56"/>
      <c r="V70" s="15"/>
      <c r="W70" s="15"/>
      <c r="X70" s="15"/>
    </row>
    <row r="71" spans="1:24" s="21" customFormat="1" ht="16.5" customHeight="1" x14ac:dyDescent="0.25">
      <c r="A71" s="95">
        <v>48</v>
      </c>
      <c r="B71" s="95" t="s">
        <v>51</v>
      </c>
      <c r="C71" s="95" t="s">
        <v>52</v>
      </c>
      <c r="D71" s="95"/>
      <c r="E71" s="95" t="s">
        <v>27</v>
      </c>
      <c r="F71" s="95">
        <f t="shared" si="6"/>
        <v>213</v>
      </c>
      <c r="G71" s="96">
        <f>SUM(H71:I71,K71)</f>
        <v>208</v>
      </c>
      <c r="H71" s="96">
        <v>72</v>
      </c>
      <c r="I71" s="97">
        <v>60</v>
      </c>
      <c r="J71" s="102"/>
      <c r="K71" s="99">
        <v>76</v>
      </c>
      <c r="L71" s="95">
        <f t="shared" si="7"/>
        <v>5</v>
      </c>
      <c r="M71" s="95"/>
      <c r="N71" s="95">
        <v>5</v>
      </c>
      <c r="O71" s="95">
        <v>1</v>
      </c>
      <c r="P71" s="167"/>
      <c r="Q71" s="100">
        <v>44377</v>
      </c>
      <c r="R71" s="164"/>
      <c r="S71" s="56"/>
      <c r="T71" s="56"/>
      <c r="V71" s="15"/>
      <c r="W71" s="15"/>
      <c r="X71" s="15"/>
    </row>
    <row r="72" spans="1:24" s="21" customFormat="1" x14ac:dyDescent="0.25">
      <c r="A72" s="95">
        <v>49</v>
      </c>
      <c r="B72" s="95" t="s">
        <v>47</v>
      </c>
      <c r="C72" s="95" t="s">
        <v>48</v>
      </c>
      <c r="D72" s="95"/>
      <c r="E72" s="95" t="s">
        <v>27</v>
      </c>
      <c r="F72" s="95">
        <f t="shared" si="6"/>
        <v>212</v>
      </c>
      <c r="G72" s="96">
        <f>SUM(H72:I72,K72)</f>
        <v>207</v>
      </c>
      <c r="H72" s="96">
        <v>50</v>
      </c>
      <c r="I72" s="97">
        <v>79</v>
      </c>
      <c r="J72" s="102"/>
      <c r="K72" s="99">
        <v>78</v>
      </c>
      <c r="L72" s="95">
        <f t="shared" si="7"/>
        <v>5</v>
      </c>
      <c r="M72" s="95"/>
      <c r="N72" s="95">
        <v>5</v>
      </c>
      <c r="O72" s="95">
        <v>1</v>
      </c>
      <c r="P72" s="167"/>
      <c r="Q72" s="100">
        <v>44377</v>
      </c>
      <c r="R72" s="164"/>
      <c r="S72" s="56"/>
      <c r="T72" s="56"/>
      <c r="V72" s="15"/>
      <c r="W72" s="15"/>
      <c r="X72" s="15"/>
    </row>
    <row r="73" spans="1:24" s="21" customFormat="1" x14ac:dyDescent="0.25">
      <c r="A73" s="95">
        <v>50</v>
      </c>
      <c r="B73" s="95" t="s">
        <v>60</v>
      </c>
      <c r="C73" s="95" t="s">
        <v>61</v>
      </c>
      <c r="D73" s="95"/>
      <c r="E73" s="95" t="s">
        <v>27</v>
      </c>
      <c r="F73" s="95">
        <f t="shared" si="6"/>
        <v>211</v>
      </c>
      <c r="G73" s="96">
        <f>SUM(H73:I73,K73)</f>
        <v>206</v>
      </c>
      <c r="H73" s="96">
        <v>70</v>
      </c>
      <c r="I73" s="97">
        <v>71</v>
      </c>
      <c r="J73" s="102"/>
      <c r="K73" s="99">
        <v>65</v>
      </c>
      <c r="L73" s="95">
        <f t="shared" si="7"/>
        <v>5</v>
      </c>
      <c r="M73" s="95"/>
      <c r="N73" s="95">
        <v>5</v>
      </c>
      <c r="O73" s="95">
        <v>1</v>
      </c>
      <c r="P73" s="167"/>
      <c r="Q73" s="100">
        <v>44379</v>
      </c>
      <c r="R73" s="164"/>
      <c r="V73" s="15"/>
      <c r="W73" s="15"/>
      <c r="X73" s="15"/>
    </row>
    <row r="74" spans="1:24" s="21" customFormat="1" ht="15" customHeight="1" x14ac:dyDescent="0.25">
      <c r="A74" s="5">
        <v>51</v>
      </c>
      <c r="B74" s="5" t="s">
        <v>64</v>
      </c>
      <c r="C74" s="5" t="s">
        <v>65</v>
      </c>
      <c r="D74" s="5"/>
      <c r="E74" s="5" t="s">
        <v>27</v>
      </c>
      <c r="F74" s="5">
        <f t="shared" si="6"/>
        <v>211</v>
      </c>
      <c r="G74" s="77">
        <f>SUM(H74:I74,K74)</f>
        <v>206</v>
      </c>
      <c r="H74" s="29">
        <v>56</v>
      </c>
      <c r="I74" s="26">
        <v>74</v>
      </c>
      <c r="J74" s="33"/>
      <c r="K74" s="25">
        <v>76</v>
      </c>
      <c r="L74" s="78">
        <f t="shared" si="7"/>
        <v>5</v>
      </c>
      <c r="M74" s="5"/>
      <c r="N74" s="5">
        <v>5</v>
      </c>
      <c r="O74" s="5">
        <v>2</v>
      </c>
      <c r="P74" s="170"/>
      <c r="Q74" s="54">
        <v>44379</v>
      </c>
      <c r="R74" s="163"/>
      <c r="V74" s="15"/>
      <c r="W74" s="15"/>
      <c r="X74" s="15"/>
    </row>
    <row r="75" spans="1:24" s="21" customFormat="1" ht="15" customHeight="1" x14ac:dyDescent="0.25">
      <c r="A75" s="5">
        <v>52</v>
      </c>
      <c r="B75" s="5" t="s">
        <v>32</v>
      </c>
      <c r="C75" s="5" t="s">
        <v>33</v>
      </c>
      <c r="D75" s="5"/>
      <c r="E75" s="5" t="s">
        <v>27</v>
      </c>
      <c r="F75" s="5">
        <f t="shared" si="6"/>
        <v>210</v>
      </c>
      <c r="G75" s="77">
        <f>SUM(H75:I75,K75)</f>
        <v>205</v>
      </c>
      <c r="H75" s="29">
        <v>78</v>
      </c>
      <c r="I75" s="26">
        <v>60</v>
      </c>
      <c r="J75" s="27"/>
      <c r="K75" s="25">
        <v>67</v>
      </c>
      <c r="L75" s="78">
        <f t="shared" si="7"/>
        <v>5</v>
      </c>
      <c r="M75" s="5"/>
      <c r="N75" s="5">
        <v>5</v>
      </c>
      <c r="O75" s="5">
        <v>2</v>
      </c>
      <c r="P75" s="170"/>
      <c r="Q75" s="54">
        <v>44375</v>
      </c>
      <c r="R75" s="163"/>
      <c r="S75" s="56"/>
      <c r="T75" s="56"/>
      <c r="V75" s="15"/>
      <c r="W75" s="15"/>
      <c r="X75" s="15"/>
    </row>
    <row r="76" spans="1:24" s="21" customFormat="1" x14ac:dyDescent="0.25">
      <c r="A76" s="5">
        <v>53</v>
      </c>
      <c r="B76" s="20" t="s">
        <v>24</v>
      </c>
      <c r="C76" s="30" t="s">
        <v>19</v>
      </c>
      <c r="D76" s="20"/>
      <c r="E76" s="20" t="s">
        <v>27</v>
      </c>
      <c r="F76" s="20">
        <f t="shared" si="6"/>
        <v>209</v>
      </c>
      <c r="G76" s="77">
        <f>SUM(H76:K76)</f>
        <v>204</v>
      </c>
      <c r="H76" s="47">
        <v>56</v>
      </c>
      <c r="I76" s="48">
        <v>76</v>
      </c>
      <c r="J76" s="89"/>
      <c r="K76" s="90">
        <v>72</v>
      </c>
      <c r="L76" s="92">
        <f t="shared" si="7"/>
        <v>5</v>
      </c>
      <c r="M76" s="20"/>
      <c r="N76" s="20">
        <v>5</v>
      </c>
      <c r="O76" s="20">
        <v>2</v>
      </c>
      <c r="P76" s="20"/>
      <c r="Q76" s="54">
        <v>44371</v>
      </c>
      <c r="R76" s="163"/>
      <c r="V76" s="15"/>
      <c r="W76" s="15"/>
      <c r="X76" s="15"/>
    </row>
    <row r="77" spans="1:24" s="21" customFormat="1" ht="15" customHeight="1" x14ac:dyDescent="0.25">
      <c r="A77" s="95">
        <v>54</v>
      </c>
      <c r="B77" s="95" t="s">
        <v>40</v>
      </c>
      <c r="C77" s="95" t="s">
        <v>41</v>
      </c>
      <c r="D77" s="95"/>
      <c r="E77" s="95" t="s">
        <v>27</v>
      </c>
      <c r="F77" s="95">
        <f t="shared" si="6"/>
        <v>209</v>
      </c>
      <c r="G77" s="96">
        <f>SUM(H77:I77,K77)</f>
        <v>204</v>
      </c>
      <c r="H77" s="96">
        <v>62</v>
      </c>
      <c r="I77" s="97">
        <v>62</v>
      </c>
      <c r="J77" s="98"/>
      <c r="K77" s="99">
        <v>80</v>
      </c>
      <c r="L77" s="95">
        <f t="shared" si="7"/>
        <v>5</v>
      </c>
      <c r="M77" s="95"/>
      <c r="N77" s="95">
        <v>5</v>
      </c>
      <c r="O77" s="95">
        <v>1</v>
      </c>
      <c r="P77" s="167"/>
      <c r="Q77" s="100">
        <v>44375</v>
      </c>
      <c r="R77" s="164"/>
      <c r="S77" s="56"/>
      <c r="T77" s="56"/>
      <c r="V77" s="15"/>
      <c r="W77" s="15"/>
      <c r="X77" s="15"/>
    </row>
    <row r="78" spans="1:24" s="21" customFormat="1" ht="15" customHeight="1" x14ac:dyDescent="0.25">
      <c r="A78" s="5">
        <v>55</v>
      </c>
      <c r="B78" s="5" t="s">
        <v>162</v>
      </c>
      <c r="C78" s="5" t="s">
        <v>163</v>
      </c>
      <c r="D78" s="5"/>
      <c r="E78" s="5" t="s">
        <v>27</v>
      </c>
      <c r="F78" s="5">
        <f t="shared" si="6"/>
        <v>208</v>
      </c>
      <c r="G78" s="76">
        <f>SUM(H78:K78)</f>
        <v>203</v>
      </c>
      <c r="H78" s="29">
        <v>72</v>
      </c>
      <c r="I78" s="26">
        <v>66</v>
      </c>
      <c r="J78" s="33"/>
      <c r="K78" s="25">
        <v>65</v>
      </c>
      <c r="L78" s="78">
        <f t="shared" si="7"/>
        <v>5</v>
      </c>
      <c r="M78" s="5"/>
      <c r="N78" s="5">
        <v>5</v>
      </c>
      <c r="O78" s="5">
        <v>2</v>
      </c>
      <c r="P78" s="5"/>
      <c r="Q78" s="54">
        <v>44380</v>
      </c>
      <c r="R78" s="163"/>
      <c r="V78" s="15"/>
      <c r="W78" s="15"/>
      <c r="X78" s="15"/>
    </row>
    <row r="79" spans="1:24" s="21" customFormat="1" x14ac:dyDescent="0.25">
      <c r="A79" s="5">
        <v>56</v>
      </c>
      <c r="B79" s="5" t="s">
        <v>114</v>
      </c>
      <c r="C79" s="5" t="s">
        <v>115</v>
      </c>
      <c r="D79" s="5"/>
      <c r="E79" s="5" t="s">
        <v>27</v>
      </c>
      <c r="F79" s="5">
        <f t="shared" si="6"/>
        <v>208</v>
      </c>
      <c r="G79" s="77">
        <f>SUM(H79:I79,K79)</f>
        <v>203</v>
      </c>
      <c r="H79" s="29">
        <v>45</v>
      </c>
      <c r="I79" s="26">
        <v>76</v>
      </c>
      <c r="J79" s="27"/>
      <c r="K79" s="25">
        <v>82</v>
      </c>
      <c r="L79" s="78">
        <f t="shared" si="7"/>
        <v>5</v>
      </c>
      <c r="M79" s="5"/>
      <c r="N79" s="5">
        <v>5</v>
      </c>
      <c r="O79" s="5">
        <v>2</v>
      </c>
      <c r="P79" s="170"/>
      <c r="Q79" s="54">
        <v>44385</v>
      </c>
      <c r="R79" s="163"/>
      <c r="S79" s="56"/>
      <c r="T79" s="56"/>
      <c r="V79" s="15"/>
      <c r="W79" s="15"/>
      <c r="X79" s="15"/>
    </row>
    <row r="80" spans="1:24" s="21" customFormat="1" x14ac:dyDescent="0.25">
      <c r="A80" s="5">
        <v>57</v>
      </c>
      <c r="B80" s="171" t="s">
        <v>25</v>
      </c>
      <c r="C80" s="5" t="s">
        <v>20</v>
      </c>
      <c r="D80" s="5"/>
      <c r="E80" s="5" t="s">
        <v>27</v>
      </c>
      <c r="F80" s="5">
        <f t="shared" si="6"/>
        <v>206</v>
      </c>
      <c r="G80" s="169">
        <f>SUM(H80:K80)</f>
        <v>201</v>
      </c>
      <c r="H80" s="29">
        <v>45</v>
      </c>
      <c r="I80" s="26">
        <v>78</v>
      </c>
      <c r="J80" s="27"/>
      <c r="K80" s="25">
        <v>78</v>
      </c>
      <c r="L80" s="78">
        <f t="shared" si="7"/>
        <v>5</v>
      </c>
      <c r="M80" s="5"/>
      <c r="N80" s="5">
        <v>5</v>
      </c>
      <c r="O80" s="5">
        <v>2</v>
      </c>
      <c r="P80" s="170"/>
      <c r="Q80" s="54">
        <v>44372</v>
      </c>
      <c r="R80" s="163"/>
      <c r="V80" s="15"/>
      <c r="W80" s="15"/>
      <c r="X80" s="15"/>
    </row>
    <row r="81" spans="1:24" s="21" customFormat="1" x14ac:dyDescent="0.25">
      <c r="A81" s="95">
        <v>58</v>
      </c>
      <c r="B81" s="95" t="s">
        <v>83</v>
      </c>
      <c r="C81" s="95" t="s">
        <v>84</v>
      </c>
      <c r="D81" s="95"/>
      <c r="E81" s="95" t="s">
        <v>27</v>
      </c>
      <c r="F81" s="95">
        <f t="shared" si="6"/>
        <v>206</v>
      </c>
      <c r="G81" s="96">
        <f>SUM(H81:I81,K81)</f>
        <v>201</v>
      </c>
      <c r="H81" s="96">
        <v>50</v>
      </c>
      <c r="I81" s="97">
        <v>79</v>
      </c>
      <c r="J81" s="98">
        <v>49</v>
      </c>
      <c r="K81" s="99">
        <v>72</v>
      </c>
      <c r="L81" s="95">
        <f t="shared" si="7"/>
        <v>5</v>
      </c>
      <c r="M81" s="95"/>
      <c r="N81" s="95">
        <v>5</v>
      </c>
      <c r="O81" s="95">
        <v>1</v>
      </c>
      <c r="P81" s="167" t="s">
        <v>85</v>
      </c>
      <c r="Q81" s="100">
        <v>44383</v>
      </c>
      <c r="R81" s="164"/>
      <c r="S81" s="56"/>
      <c r="T81" s="56"/>
      <c r="V81" s="15"/>
      <c r="W81" s="15"/>
      <c r="X81" s="15"/>
    </row>
    <row r="82" spans="1:24" s="21" customFormat="1" x14ac:dyDescent="0.25">
      <c r="A82" s="5">
        <v>59</v>
      </c>
      <c r="B82" s="5" t="s">
        <v>144</v>
      </c>
      <c r="C82" s="5" t="s">
        <v>145</v>
      </c>
      <c r="D82" s="5"/>
      <c r="E82" s="5" t="s">
        <v>27</v>
      </c>
      <c r="F82" s="5">
        <f t="shared" si="6"/>
        <v>205</v>
      </c>
      <c r="G82" s="77">
        <f>SUM(H82:I82,K82)</f>
        <v>200</v>
      </c>
      <c r="H82" s="29">
        <v>70</v>
      </c>
      <c r="I82" s="26">
        <v>59</v>
      </c>
      <c r="J82" s="33"/>
      <c r="K82" s="25">
        <v>71</v>
      </c>
      <c r="L82" s="78">
        <f t="shared" si="7"/>
        <v>5</v>
      </c>
      <c r="M82" s="5"/>
      <c r="N82" s="5">
        <v>5</v>
      </c>
      <c r="O82" s="64">
        <v>2</v>
      </c>
      <c r="P82" s="168"/>
      <c r="Q82" s="66">
        <v>44389</v>
      </c>
      <c r="R82" s="163"/>
      <c r="S82" s="56"/>
      <c r="T82" s="56"/>
      <c r="V82" s="15"/>
      <c r="W82" s="15"/>
      <c r="X82" s="15"/>
    </row>
    <row r="83" spans="1:24" s="21" customFormat="1" x14ac:dyDescent="0.25">
      <c r="A83" s="5">
        <v>60</v>
      </c>
      <c r="B83" s="5" t="s">
        <v>34</v>
      </c>
      <c r="C83" s="5" t="s">
        <v>35</v>
      </c>
      <c r="D83" s="5"/>
      <c r="E83" s="5" t="s">
        <v>27</v>
      </c>
      <c r="F83" s="5">
        <f t="shared" si="6"/>
        <v>204</v>
      </c>
      <c r="G83" s="77">
        <f>SUM(H83:I83,K83)</f>
        <v>199</v>
      </c>
      <c r="H83" s="29">
        <v>62</v>
      </c>
      <c r="I83" s="26">
        <v>64</v>
      </c>
      <c r="J83" s="33"/>
      <c r="K83" s="25">
        <v>73</v>
      </c>
      <c r="L83" s="78">
        <f t="shared" si="7"/>
        <v>5</v>
      </c>
      <c r="M83" s="5"/>
      <c r="N83" s="5">
        <v>5</v>
      </c>
      <c r="O83" s="5">
        <v>2</v>
      </c>
      <c r="P83" s="170"/>
      <c r="Q83" s="54">
        <v>44375</v>
      </c>
      <c r="R83" s="163"/>
      <c r="S83" s="56"/>
      <c r="T83" s="56"/>
      <c r="V83" s="15"/>
      <c r="W83" s="15"/>
      <c r="X83" s="15"/>
    </row>
    <row r="84" spans="1:24" s="21" customFormat="1" x14ac:dyDescent="0.25">
      <c r="A84" s="5">
        <v>61</v>
      </c>
      <c r="B84" s="64" t="s">
        <v>150</v>
      </c>
      <c r="C84" s="70" t="s">
        <v>155</v>
      </c>
      <c r="D84" s="64"/>
      <c r="E84" s="64" t="s">
        <v>27</v>
      </c>
      <c r="F84" s="5">
        <f t="shared" si="6"/>
        <v>202</v>
      </c>
      <c r="G84" s="77">
        <f>SUM(H84:K84)</f>
        <v>197</v>
      </c>
      <c r="H84" s="29">
        <v>56</v>
      </c>
      <c r="I84" s="26">
        <v>61</v>
      </c>
      <c r="J84" s="33"/>
      <c r="K84" s="25">
        <v>80</v>
      </c>
      <c r="L84" s="78">
        <f t="shared" si="7"/>
        <v>5</v>
      </c>
      <c r="M84" s="5"/>
      <c r="N84" s="5">
        <v>5</v>
      </c>
      <c r="O84" s="5">
        <v>2</v>
      </c>
      <c r="P84" s="170"/>
      <c r="Q84" s="66">
        <v>44391</v>
      </c>
      <c r="R84" s="163"/>
      <c r="V84" s="15"/>
      <c r="W84" s="15"/>
      <c r="X84" s="15"/>
    </row>
    <row r="85" spans="1:24" s="21" customFormat="1" x14ac:dyDescent="0.25">
      <c r="A85" s="5">
        <v>62</v>
      </c>
      <c r="B85" s="5" t="s">
        <v>182</v>
      </c>
      <c r="C85" s="5" t="s">
        <v>183</v>
      </c>
      <c r="D85" s="5"/>
      <c r="E85" s="5" t="s">
        <v>27</v>
      </c>
      <c r="F85" s="5">
        <f t="shared" si="6"/>
        <v>202</v>
      </c>
      <c r="G85" s="77">
        <f>SUM(H85:I85,K85)</f>
        <v>198</v>
      </c>
      <c r="H85" s="29">
        <v>68</v>
      </c>
      <c r="I85" s="26">
        <v>60</v>
      </c>
      <c r="J85" s="33"/>
      <c r="K85" s="25">
        <v>70</v>
      </c>
      <c r="L85" s="78">
        <f t="shared" si="7"/>
        <v>4</v>
      </c>
      <c r="M85" s="5"/>
      <c r="N85" s="5">
        <v>4</v>
      </c>
      <c r="O85" s="64">
        <v>2</v>
      </c>
      <c r="P85" s="64"/>
      <c r="Q85" s="66">
        <v>44399</v>
      </c>
      <c r="R85" s="163"/>
      <c r="S85" s="56"/>
      <c r="T85" s="56"/>
      <c r="V85" s="15"/>
      <c r="W85" s="15"/>
      <c r="X85" s="15"/>
    </row>
    <row r="86" spans="1:24" s="21" customFormat="1" x14ac:dyDescent="0.25">
      <c r="A86" s="5">
        <v>63</v>
      </c>
      <c r="B86" s="5" t="s">
        <v>198</v>
      </c>
      <c r="C86" s="5" t="s">
        <v>199</v>
      </c>
      <c r="D86" s="5"/>
      <c r="E86" s="5" t="s">
        <v>27</v>
      </c>
      <c r="F86" s="5">
        <f t="shared" si="6"/>
        <v>201</v>
      </c>
      <c r="G86" s="77">
        <f>SUM(H86:I86,K86)</f>
        <v>196</v>
      </c>
      <c r="H86" s="29">
        <v>39</v>
      </c>
      <c r="I86" s="26">
        <v>71</v>
      </c>
      <c r="J86" s="33"/>
      <c r="K86" s="25">
        <v>86</v>
      </c>
      <c r="L86" s="78">
        <f t="shared" si="7"/>
        <v>5</v>
      </c>
      <c r="M86" s="5"/>
      <c r="N86" s="5">
        <v>5</v>
      </c>
      <c r="O86" s="64">
        <v>2</v>
      </c>
      <c r="P86" s="64"/>
      <c r="Q86" s="66">
        <v>44405</v>
      </c>
      <c r="R86" s="163"/>
      <c r="S86" s="56"/>
      <c r="T86" s="56"/>
      <c r="V86" s="15"/>
      <c r="W86" s="15"/>
      <c r="X86" s="15"/>
    </row>
    <row r="87" spans="1:24" s="56" customFormat="1" x14ac:dyDescent="0.25">
      <c r="A87" s="5">
        <v>64</v>
      </c>
      <c r="B87" s="30" t="s">
        <v>53</v>
      </c>
      <c r="C87" s="30" t="s">
        <v>54</v>
      </c>
      <c r="D87" s="20"/>
      <c r="E87" s="20" t="s">
        <v>27</v>
      </c>
      <c r="F87" s="5">
        <f t="shared" si="6"/>
        <v>200</v>
      </c>
      <c r="G87" s="29">
        <f>SUM(H87:K87)</f>
        <v>197</v>
      </c>
      <c r="H87" s="29">
        <v>50</v>
      </c>
      <c r="I87" s="26">
        <v>67</v>
      </c>
      <c r="J87" s="27"/>
      <c r="K87" s="25">
        <v>80</v>
      </c>
      <c r="L87" s="5">
        <f t="shared" si="7"/>
        <v>3</v>
      </c>
      <c r="M87" s="5"/>
      <c r="N87" s="5">
        <v>3</v>
      </c>
      <c r="O87" s="5">
        <v>1</v>
      </c>
      <c r="P87" s="170"/>
      <c r="Q87" s="54">
        <v>44378</v>
      </c>
      <c r="R87" s="163"/>
      <c r="V87" s="17"/>
      <c r="W87" s="17"/>
      <c r="X87" s="17"/>
    </row>
    <row r="88" spans="1:24" s="21" customFormat="1" x14ac:dyDescent="0.25">
      <c r="A88" s="95">
        <v>65</v>
      </c>
      <c r="B88" s="95" t="s">
        <v>142</v>
      </c>
      <c r="C88" s="95" t="s">
        <v>143</v>
      </c>
      <c r="D88" s="95"/>
      <c r="E88" s="95" t="s">
        <v>27</v>
      </c>
      <c r="F88" s="95">
        <f t="shared" ref="F88:F120" si="8">SUM(G88,L88)</f>
        <v>197</v>
      </c>
      <c r="G88" s="96">
        <f>SUM(H88:I88,K88)</f>
        <v>187</v>
      </c>
      <c r="H88" s="96">
        <v>68</v>
      </c>
      <c r="I88" s="97">
        <v>47</v>
      </c>
      <c r="J88" s="98"/>
      <c r="K88" s="99">
        <v>72</v>
      </c>
      <c r="L88" s="95">
        <f t="shared" ref="L88:L120" si="9">SUM(M88:N88)</f>
        <v>10</v>
      </c>
      <c r="M88" s="95">
        <v>9</v>
      </c>
      <c r="N88" s="95">
        <v>1</v>
      </c>
      <c r="O88" s="95">
        <v>1</v>
      </c>
      <c r="P88" s="95" t="s">
        <v>82</v>
      </c>
      <c r="Q88" s="100">
        <v>44389</v>
      </c>
      <c r="R88" s="164"/>
      <c r="S88" s="56"/>
      <c r="T88" s="56"/>
      <c r="V88" s="15"/>
      <c r="W88" s="15"/>
      <c r="X88" s="15"/>
    </row>
    <row r="90" spans="1:24" ht="24" customHeight="1" x14ac:dyDescent="0.25">
      <c r="A90" s="130"/>
      <c r="B90" s="152" t="s">
        <v>212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1"/>
      <c r="T90" s="11"/>
    </row>
    <row r="91" spans="1:24" x14ac:dyDescent="0.25">
      <c r="A91" s="103">
        <v>66</v>
      </c>
      <c r="B91" s="107" t="s">
        <v>138</v>
      </c>
      <c r="C91" s="107" t="s">
        <v>139</v>
      </c>
      <c r="D91" s="107"/>
      <c r="E91" s="107" t="s">
        <v>27</v>
      </c>
      <c r="F91" s="103">
        <f>SUM(G91,L91)</f>
        <v>193</v>
      </c>
      <c r="G91" s="104">
        <f>SUM(H91:I91,K91)</f>
        <v>188</v>
      </c>
      <c r="H91" s="105">
        <v>68</v>
      </c>
      <c r="I91" s="106">
        <v>54</v>
      </c>
      <c r="J91" s="112"/>
      <c r="K91" s="111">
        <v>66</v>
      </c>
      <c r="L91" s="107">
        <f>SUM(M91:N91)</f>
        <v>5</v>
      </c>
      <c r="M91" s="103"/>
      <c r="N91" s="103">
        <v>5</v>
      </c>
      <c r="O91" s="103">
        <v>1</v>
      </c>
      <c r="P91" s="108"/>
      <c r="Q91" s="109">
        <v>44389</v>
      </c>
      <c r="R91" s="110"/>
      <c r="S91" s="11"/>
      <c r="T91" s="11"/>
    </row>
    <row r="92" spans="1:24" x14ac:dyDescent="0.25">
      <c r="A92" s="3">
        <v>67</v>
      </c>
      <c r="B92" s="64" t="s">
        <v>130</v>
      </c>
      <c r="C92" s="64" t="s">
        <v>131</v>
      </c>
      <c r="D92" s="64"/>
      <c r="E92" s="64" t="s">
        <v>27</v>
      </c>
      <c r="F92" s="59">
        <f>SUM(G92,L92)</f>
        <v>190</v>
      </c>
      <c r="G92" s="74">
        <f>SUM(H92:I92,K92)</f>
        <v>181</v>
      </c>
      <c r="H92" s="61">
        <v>39</v>
      </c>
      <c r="I92" s="62">
        <v>64</v>
      </c>
      <c r="J92" s="69"/>
      <c r="K92" s="68">
        <v>78</v>
      </c>
      <c r="L92" s="78">
        <f>SUM(M92:N92)</f>
        <v>9</v>
      </c>
      <c r="M92" s="59">
        <v>4</v>
      </c>
      <c r="N92" s="59">
        <v>5</v>
      </c>
      <c r="O92" s="59">
        <v>2</v>
      </c>
      <c r="P92" s="59" t="s">
        <v>82</v>
      </c>
      <c r="Q92" s="66">
        <v>44388</v>
      </c>
      <c r="R92" s="67"/>
    </row>
    <row r="93" spans="1:24" x14ac:dyDescent="0.25">
      <c r="A93" s="103">
        <v>68</v>
      </c>
      <c r="B93" s="107" t="s">
        <v>140</v>
      </c>
      <c r="C93" s="107" t="s">
        <v>141</v>
      </c>
      <c r="D93" s="107"/>
      <c r="E93" s="107" t="s">
        <v>27</v>
      </c>
      <c r="F93" s="103">
        <f>SUM(G93,L93)</f>
        <v>190</v>
      </c>
      <c r="G93" s="104">
        <f>SUM(H93:I93,K93)</f>
        <v>185</v>
      </c>
      <c r="H93" s="105">
        <v>45</v>
      </c>
      <c r="I93" s="106">
        <v>69</v>
      </c>
      <c r="J93" s="112"/>
      <c r="K93" s="111">
        <v>71</v>
      </c>
      <c r="L93" s="107">
        <f>SUM(M93:N93)</f>
        <v>5</v>
      </c>
      <c r="M93" s="103"/>
      <c r="N93" s="103">
        <v>5</v>
      </c>
      <c r="O93" s="103">
        <v>1</v>
      </c>
      <c r="P93" s="108"/>
      <c r="Q93" s="109">
        <v>44389</v>
      </c>
      <c r="R93" s="110"/>
    </row>
    <row r="94" spans="1:24" ht="18.75" customHeight="1" x14ac:dyDescent="0.25">
      <c r="A94" s="130"/>
      <c r="B94" s="131"/>
      <c r="C94" s="131"/>
      <c r="D94" s="131"/>
      <c r="E94" s="131"/>
      <c r="F94" s="130"/>
      <c r="G94" s="130"/>
      <c r="H94" s="130"/>
      <c r="I94" s="130"/>
      <c r="J94" s="130"/>
      <c r="K94" s="130"/>
      <c r="L94" s="131"/>
      <c r="M94" s="130"/>
      <c r="N94" s="130"/>
      <c r="O94" s="130"/>
      <c r="P94" s="130"/>
      <c r="Q94" s="132"/>
      <c r="R94" s="133"/>
      <c r="S94" s="11"/>
      <c r="T94" s="11"/>
    </row>
    <row r="95" spans="1:24" ht="15" customHeight="1" x14ac:dyDescent="0.25">
      <c r="A95" s="130"/>
      <c r="B95" s="131"/>
      <c r="C95" s="131"/>
      <c r="D95" s="131"/>
      <c r="E95" s="131"/>
      <c r="F95" s="130"/>
      <c r="G95" s="130"/>
      <c r="H95" s="130"/>
      <c r="I95" s="130"/>
      <c r="J95" s="130"/>
      <c r="K95" s="130"/>
      <c r="L95" s="131"/>
      <c r="M95" s="130"/>
      <c r="N95" s="130"/>
      <c r="O95" s="130"/>
      <c r="P95" s="130"/>
      <c r="Q95" s="132"/>
      <c r="R95" s="133"/>
      <c r="S95" s="11"/>
      <c r="T95" s="11"/>
    </row>
    <row r="96" spans="1:24" ht="15" customHeight="1" x14ac:dyDescent="0.25">
      <c r="A96" s="130"/>
      <c r="B96" s="126" t="s">
        <v>213</v>
      </c>
      <c r="C96" s="134">
        <f ca="1">TODAY()</f>
        <v>44408</v>
      </c>
      <c r="D96" s="131"/>
      <c r="E96" s="131"/>
      <c r="F96" s="130"/>
      <c r="G96" s="130"/>
      <c r="H96" s="130"/>
      <c r="I96" s="130"/>
      <c r="J96" s="130"/>
      <c r="K96" s="130"/>
      <c r="L96" s="131"/>
      <c r="M96" s="130"/>
      <c r="N96" s="130"/>
      <c r="O96" s="130"/>
      <c r="P96" s="130"/>
      <c r="Q96" s="132"/>
      <c r="R96" s="133"/>
      <c r="S96" s="11"/>
      <c r="T96" s="11"/>
    </row>
    <row r="97" spans="1:28" ht="15" customHeight="1" x14ac:dyDescent="0.25">
      <c r="A97" s="130"/>
      <c r="B97" s="127" t="s">
        <v>204</v>
      </c>
      <c r="C97" s="131"/>
      <c r="D97" s="131"/>
      <c r="E97" s="131"/>
      <c r="F97" s="130"/>
      <c r="G97" s="130"/>
      <c r="H97" s="130"/>
      <c r="I97" s="130"/>
      <c r="J97" s="130"/>
      <c r="K97" s="130"/>
      <c r="L97" s="131"/>
      <c r="M97" s="130"/>
      <c r="N97" s="130"/>
      <c r="O97" s="130"/>
      <c r="P97" s="130"/>
      <c r="Q97" s="132"/>
      <c r="R97" s="133"/>
      <c r="S97" s="11"/>
      <c r="T97" s="11"/>
    </row>
    <row r="98" spans="1:28" ht="15" customHeight="1" x14ac:dyDescent="0.25">
      <c r="A98" s="130"/>
      <c r="B98" s="127" t="s">
        <v>205</v>
      </c>
      <c r="C98" s="131"/>
      <c r="D98" s="131"/>
      <c r="E98" s="131"/>
      <c r="F98" s="130"/>
      <c r="G98" s="130"/>
      <c r="H98" s="130"/>
      <c r="I98" s="130"/>
      <c r="J98" s="130"/>
      <c r="K98" s="130"/>
      <c r="L98" s="131"/>
      <c r="M98" s="130"/>
      <c r="N98" s="130"/>
      <c r="O98" s="130"/>
      <c r="P98" s="130"/>
      <c r="Q98" s="132"/>
      <c r="R98" s="133"/>
      <c r="S98" s="11"/>
      <c r="T98" s="11"/>
    </row>
    <row r="99" spans="1:28" ht="15" customHeight="1" x14ac:dyDescent="0.25">
      <c r="A99" s="130"/>
      <c r="B99" s="126" t="s">
        <v>214</v>
      </c>
      <c r="C99" s="131"/>
      <c r="D99" s="131"/>
      <c r="E99" s="131"/>
      <c r="F99" s="130"/>
      <c r="G99" s="130"/>
      <c r="H99" s="130"/>
      <c r="I99" s="130"/>
      <c r="J99" s="130"/>
      <c r="K99" s="130"/>
      <c r="L99" s="131"/>
      <c r="M99" s="130"/>
      <c r="N99" s="130"/>
      <c r="O99" s="130"/>
      <c r="P99" s="130"/>
      <c r="Q99" s="132"/>
      <c r="R99" s="133"/>
      <c r="S99" s="11"/>
      <c r="T99" s="11"/>
    </row>
    <row r="100" spans="1:28" ht="15" customHeight="1" x14ac:dyDescent="0.25">
      <c r="A100" s="130"/>
      <c r="B100" s="126" t="s">
        <v>215</v>
      </c>
      <c r="C100" s="131"/>
      <c r="D100" s="131"/>
      <c r="E100" s="131"/>
      <c r="F100" s="130"/>
      <c r="G100" s="130"/>
      <c r="H100" s="130"/>
      <c r="I100" s="130"/>
      <c r="J100" s="130"/>
      <c r="K100" s="130"/>
      <c r="L100" s="131"/>
      <c r="M100" s="130"/>
      <c r="N100" s="130"/>
      <c r="O100" s="130"/>
      <c r="P100" s="130"/>
      <c r="Q100" s="132"/>
      <c r="R100" s="133"/>
      <c r="S100" s="11"/>
      <c r="T100" s="11"/>
    </row>
    <row r="101" spans="1:28" s="146" customFormat="1" ht="15" customHeight="1" x14ac:dyDescent="0.35">
      <c r="A101" s="135"/>
      <c r="B101" s="137"/>
      <c r="C101" s="138"/>
      <c r="D101" s="139"/>
      <c r="E101" s="139"/>
      <c r="F101" s="139"/>
      <c r="G101" s="139"/>
      <c r="H101" s="139"/>
      <c r="I101" s="139"/>
      <c r="J101" s="137"/>
      <c r="K101" s="137"/>
      <c r="L101" s="137"/>
      <c r="M101" s="140"/>
      <c r="N101" s="140"/>
      <c r="O101" s="136"/>
      <c r="P101" s="140"/>
      <c r="Q101" s="141"/>
      <c r="R101" s="142"/>
      <c r="S101" s="143"/>
      <c r="T101" s="143"/>
      <c r="U101" s="143"/>
      <c r="V101" s="144"/>
      <c r="W101" s="145"/>
      <c r="X101" s="145"/>
      <c r="Y101" s="143"/>
      <c r="Z101" s="143"/>
      <c r="AA101" s="143"/>
      <c r="AB101" s="143"/>
    </row>
    <row r="102" spans="1:28" x14ac:dyDescent="0.25">
      <c r="A102" s="3">
        <v>69</v>
      </c>
      <c r="B102" s="5" t="s">
        <v>190</v>
      </c>
      <c r="C102" s="5" t="s">
        <v>191</v>
      </c>
      <c r="D102" s="5"/>
      <c r="E102" s="5" t="s">
        <v>27</v>
      </c>
      <c r="F102" s="3">
        <f t="shared" si="8"/>
        <v>190</v>
      </c>
      <c r="G102" s="74">
        <f>SUM(H102:I102,K102)</f>
        <v>180</v>
      </c>
      <c r="H102" s="29">
        <v>45</v>
      </c>
      <c r="I102" s="26">
        <v>59</v>
      </c>
      <c r="J102" s="33"/>
      <c r="K102" s="25">
        <v>76</v>
      </c>
      <c r="L102" s="78">
        <f t="shared" si="9"/>
        <v>10</v>
      </c>
      <c r="M102" s="3">
        <v>7</v>
      </c>
      <c r="N102" s="3">
        <v>3</v>
      </c>
      <c r="O102" s="59">
        <v>2</v>
      </c>
      <c r="P102" s="59" t="s">
        <v>82</v>
      </c>
      <c r="Q102" s="66">
        <v>44403</v>
      </c>
      <c r="R102" s="32"/>
    </row>
    <row r="103" spans="1:28" ht="15" customHeight="1" x14ac:dyDescent="0.25">
      <c r="A103" s="3">
        <v>70</v>
      </c>
      <c r="B103" s="3" t="s">
        <v>28</v>
      </c>
      <c r="C103" s="3" t="s">
        <v>29</v>
      </c>
      <c r="D103" s="3"/>
      <c r="E103" s="3" t="s">
        <v>27</v>
      </c>
      <c r="F103" s="3">
        <f t="shared" si="8"/>
        <v>186</v>
      </c>
      <c r="G103" s="74">
        <f>SUM(H103:K103)</f>
        <v>179</v>
      </c>
      <c r="H103" s="23">
        <v>50</v>
      </c>
      <c r="I103" s="55">
        <v>63</v>
      </c>
      <c r="J103" s="34"/>
      <c r="K103" s="24">
        <v>66</v>
      </c>
      <c r="L103" s="78">
        <f t="shared" si="9"/>
        <v>7</v>
      </c>
      <c r="M103" s="3">
        <v>2</v>
      </c>
      <c r="N103" s="3">
        <v>5</v>
      </c>
      <c r="O103" s="3">
        <v>2</v>
      </c>
      <c r="P103" s="1"/>
      <c r="Q103" s="54">
        <v>44375</v>
      </c>
      <c r="R103" s="32"/>
    </row>
    <row r="104" spans="1:28" ht="15" customHeight="1" x14ac:dyDescent="0.25">
      <c r="A104" s="3">
        <v>71</v>
      </c>
      <c r="B104" s="3" t="s">
        <v>92</v>
      </c>
      <c r="C104" s="3" t="s">
        <v>95</v>
      </c>
      <c r="D104" s="3"/>
      <c r="E104" s="3" t="s">
        <v>27</v>
      </c>
      <c r="F104" s="3">
        <f t="shared" si="8"/>
        <v>184</v>
      </c>
      <c r="G104" s="74">
        <f>SUM(H104:I104,K104)</f>
        <v>177</v>
      </c>
      <c r="H104" s="29">
        <v>56</v>
      </c>
      <c r="I104" s="26">
        <v>55</v>
      </c>
      <c r="J104" s="34"/>
      <c r="K104" s="24">
        <v>66</v>
      </c>
      <c r="L104" s="78">
        <f t="shared" si="9"/>
        <v>7</v>
      </c>
      <c r="M104" s="3">
        <v>2</v>
      </c>
      <c r="N104" s="3">
        <v>5</v>
      </c>
      <c r="O104" s="3">
        <v>2</v>
      </c>
      <c r="P104" s="1"/>
      <c r="Q104" s="54">
        <v>44383</v>
      </c>
      <c r="R104" s="32"/>
      <c r="S104" s="11"/>
      <c r="T104" s="11"/>
    </row>
    <row r="105" spans="1:28" x14ac:dyDescent="0.25">
      <c r="A105" s="3">
        <v>72</v>
      </c>
      <c r="B105" s="59" t="s">
        <v>134</v>
      </c>
      <c r="C105" s="59" t="s">
        <v>135</v>
      </c>
      <c r="D105" s="59"/>
      <c r="E105" s="59" t="s">
        <v>27</v>
      </c>
      <c r="F105" s="88">
        <f t="shared" si="8"/>
        <v>183</v>
      </c>
      <c r="G105" s="75">
        <f>SUM(H105:K105)</f>
        <v>180</v>
      </c>
      <c r="H105" s="61">
        <v>45</v>
      </c>
      <c r="I105" s="62">
        <v>63</v>
      </c>
      <c r="J105" s="71"/>
      <c r="K105" s="63">
        <v>72</v>
      </c>
      <c r="L105" s="93">
        <f t="shared" si="9"/>
        <v>3</v>
      </c>
      <c r="M105" s="59"/>
      <c r="N105" s="59">
        <v>3</v>
      </c>
      <c r="O105" s="59">
        <v>2</v>
      </c>
      <c r="P105" s="65"/>
      <c r="Q105" s="66">
        <v>44388</v>
      </c>
      <c r="R105" s="67"/>
      <c r="S105" s="11"/>
      <c r="T105" s="11"/>
    </row>
    <row r="106" spans="1:28" x14ac:dyDescent="0.25">
      <c r="A106" s="3">
        <v>73</v>
      </c>
      <c r="B106" s="3" t="s">
        <v>70</v>
      </c>
      <c r="C106" s="3" t="s">
        <v>71</v>
      </c>
      <c r="D106" s="3"/>
      <c r="E106" s="3" t="s">
        <v>27</v>
      </c>
      <c r="F106" s="3">
        <f t="shared" si="8"/>
        <v>180</v>
      </c>
      <c r="G106" s="75">
        <f>SUM(H106:K106)</f>
        <v>175</v>
      </c>
      <c r="H106" s="29">
        <v>45</v>
      </c>
      <c r="I106" s="26">
        <v>57</v>
      </c>
      <c r="J106" s="72"/>
      <c r="K106" s="24">
        <v>73</v>
      </c>
      <c r="L106" s="93">
        <f t="shared" si="9"/>
        <v>5</v>
      </c>
      <c r="M106" s="3"/>
      <c r="N106" s="3">
        <v>5</v>
      </c>
      <c r="O106" s="3">
        <v>2</v>
      </c>
      <c r="P106" s="1"/>
      <c r="Q106" s="54">
        <v>44380</v>
      </c>
      <c r="R106" s="32"/>
    </row>
    <row r="107" spans="1:28" x14ac:dyDescent="0.25">
      <c r="A107" s="3">
        <v>74</v>
      </c>
      <c r="B107" s="5" t="s">
        <v>55</v>
      </c>
      <c r="C107" s="5" t="s">
        <v>56</v>
      </c>
      <c r="D107" s="5"/>
      <c r="E107" s="5" t="s">
        <v>27</v>
      </c>
      <c r="F107" s="3">
        <f t="shared" si="8"/>
        <v>179</v>
      </c>
      <c r="G107" s="75">
        <f>SUM(H107:K107)</f>
        <v>176</v>
      </c>
      <c r="H107" s="29">
        <v>56</v>
      </c>
      <c r="I107" s="26">
        <v>49</v>
      </c>
      <c r="J107" s="33"/>
      <c r="K107" s="25">
        <v>71</v>
      </c>
      <c r="L107" s="93">
        <f t="shared" si="9"/>
        <v>3</v>
      </c>
      <c r="M107" s="3"/>
      <c r="N107" s="3">
        <v>3</v>
      </c>
      <c r="O107" s="3">
        <v>1</v>
      </c>
      <c r="P107" s="1"/>
      <c r="Q107" s="54">
        <v>44378</v>
      </c>
      <c r="R107" s="32"/>
      <c r="S107" s="11"/>
      <c r="T107" s="11"/>
    </row>
    <row r="108" spans="1:28" x14ac:dyDescent="0.25">
      <c r="A108" s="3">
        <v>75</v>
      </c>
      <c r="B108" s="5" t="s">
        <v>126</v>
      </c>
      <c r="C108" s="5" t="s">
        <v>127</v>
      </c>
      <c r="D108" s="5"/>
      <c r="E108" s="5" t="s">
        <v>27</v>
      </c>
      <c r="F108" s="3">
        <f t="shared" si="8"/>
        <v>178</v>
      </c>
      <c r="G108" s="75">
        <f>SUM(H108:I108,K108)</f>
        <v>178</v>
      </c>
      <c r="H108" s="29">
        <v>42</v>
      </c>
      <c r="I108" s="26">
        <v>60</v>
      </c>
      <c r="J108" s="113"/>
      <c r="K108" s="25">
        <v>76</v>
      </c>
      <c r="L108" s="93">
        <f t="shared" si="9"/>
        <v>0</v>
      </c>
      <c r="M108" s="3"/>
      <c r="N108" s="3"/>
      <c r="O108" s="3">
        <v>1</v>
      </c>
      <c r="P108" s="1"/>
      <c r="Q108" s="54">
        <v>44387</v>
      </c>
      <c r="R108" s="32"/>
    </row>
    <row r="109" spans="1:28" s="21" customFormat="1" x14ac:dyDescent="0.25">
      <c r="A109" s="5">
        <v>76</v>
      </c>
      <c r="B109" s="20" t="s">
        <v>22</v>
      </c>
      <c r="C109" s="30" t="s">
        <v>18</v>
      </c>
      <c r="D109" s="20"/>
      <c r="E109" s="20" t="s">
        <v>82</v>
      </c>
      <c r="F109" s="20">
        <f t="shared" si="8"/>
        <v>177</v>
      </c>
      <c r="G109" s="75">
        <f>SUM(H109,J109:K109)</f>
        <v>177</v>
      </c>
      <c r="H109" s="47">
        <v>70</v>
      </c>
      <c r="I109" s="48"/>
      <c r="J109" s="89">
        <v>52</v>
      </c>
      <c r="K109" s="90">
        <v>55</v>
      </c>
      <c r="L109" s="93">
        <f t="shared" si="9"/>
        <v>0</v>
      </c>
      <c r="M109" s="20"/>
      <c r="N109" s="20"/>
      <c r="O109" s="20">
        <v>2</v>
      </c>
      <c r="P109" s="20"/>
      <c r="Q109" s="54">
        <v>44371</v>
      </c>
      <c r="R109" s="163"/>
      <c r="S109" s="56"/>
      <c r="T109" s="56"/>
      <c r="V109" s="15"/>
      <c r="W109" s="15"/>
      <c r="X109" s="15"/>
    </row>
    <row r="110" spans="1:28" x14ac:dyDescent="0.25">
      <c r="A110" s="3">
        <v>77</v>
      </c>
      <c r="B110" s="3" t="s">
        <v>100</v>
      </c>
      <c r="C110" s="3" t="s">
        <v>101</v>
      </c>
      <c r="D110" s="3"/>
      <c r="E110" s="3" t="s">
        <v>27</v>
      </c>
      <c r="F110" s="3">
        <f t="shared" si="8"/>
        <v>177</v>
      </c>
      <c r="G110" s="75">
        <f>SUM(H110:I110,K110)</f>
        <v>172</v>
      </c>
      <c r="H110" s="29">
        <v>50</v>
      </c>
      <c r="I110" s="26">
        <v>52</v>
      </c>
      <c r="J110" s="34"/>
      <c r="K110" s="24">
        <v>70</v>
      </c>
      <c r="L110" s="93">
        <f t="shared" si="9"/>
        <v>5</v>
      </c>
      <c r="M110" s="3"/>
      <c r="N110" s="3">
        <v>5</v>
      </c>
      <c r="O110" s="3">
        <v>1</v>
      </c>
      <c r="P110" s="3"/>
      <c r="Q110" s="54">
        <v>44384</v>
      </c>
      <c r="R110" s="32"/>
    </row>
    <row r="111" spans="1:28" x14ac:dyDescent="0.25">
      <c r="A111" s="3">
        <v>78</v>
      </c>
      <c r="B111" s="5" t="s">
        <v>110</v>
      </c>
      <c r="C111" s="5" t="s">
        <v>111</v>
      </c>
      <c r="D111" s="5"/>
      <c r="E111" s="5" t="s">
        <v>27</v>
      </c>
      <c r="F111" s="3">
        <f t="shared" si="8"/>
        <v>175</v>
      </c>
      <c r="G111" s="75">
        <f>SUM(H111:K111)</f>
        <v>170</v>
      </c>
      <c r="H111" s="29">
        <v>50</v>
      </c>
      <c r="I111" s="26">
        <v>55</v>
      </c>
      <c r="J111" s="33"/>
      <c r="K111" s="25">
        <v>65</v>
      </c>
      <c r="L111" s="93">
        <f t="shared" si="9"/>
        <v>5</v>
      </c>
      <c r="M111" s="3"/>
      <c r="N111" s="3">
        <v>5</v>
      </c>
      <c r="O111" s="3">
        <v>3</v>
      </c>
      <c r="P111" s="1"/>
      <c r="Q111" s="54">
        <v>44385</v>
      </c>
      <c r="R111" s="32"/>
    </row>
    <row r="112" spans="1:28" x14ac:dyDescent="0.25">
      <c r="A112" s="3">
        <v>79</v>
      </c>
      <c r="B112" s="5" t="s">
        <v>59</v>
      </c>
      <c r="C112" s="5" t="s">
        <v>44</v>
      </c>
      <c r="D112" s="5"/>
      <c r="E112" s="5" t="s">
        <v>27</v>
      </c>
      <c r="F112" s="3">
        <f t="shared" si="8"/>
        <v>174</v>
      </c>
      <c r="G112" s="75">
        <f>SUM(H112:I112,K112)</f>
        <v>169</v>
      </c>
      <c r="H112" s="29">
        <v>45</v>
      </c>
      <c r="I112" s="26">
        <v>53</v>
      </c>
      <c r="J112" s="33"/>
      <c r="K112" s="25">
        <v>71</v>
      </c>
      <c r="L112" s="93">
        <f t="shared" si="9"/>
        <v>5</v>
      </c>
      <c r="M112" s="3"/>
      <c r="N112" s="3">
        <v>5</v>
      </c>
      <c r="O112" s="3">
        <v>2</v>
      </c>
      <c r="P112" s="1"/>
      <c r="Q112" s="54">
        <v>44376</v>
      </c>
      <c r="R112" s="32"/>
    </row>
    <row r="113" spans="1:20" x14ac:dyDescent="0.25">
      <c r="A113" s="3">
        <v>80</v>
      </c>
      <c r="B113" s="3" t="s">
        <v>192</v>
      </c>
      <c r="C113" s="3" t="s">
        <v>193</v>
      </c>
      <c r="D113" s="3"/>
      <c r="E113" s="3" t="s">
        <v>27</v>
      </c>
      <c r="F113" s="3">
        <f t="shared" si="8"/>
        <v>174</v>
      </c>
      <c r="G113" s="75">
        <f>SUM(H113:I113,K113)</f>
        <v>169</v>
      </c>
      <c r="H113" s="29">
        <v>45</v>
      </c>
      <c r="I113" s="26">
        <v>59</v>
      </c>
      <c r="J113" s="34"/>
      <c r="K113" s="24">
        <v>65</v>
      </c>
      <c r="L113" s="93">
        <f t="shared" si="9"/>
        <v>5</v>
      </c>
      <c r="M113" s="3"/>
      <c r="N113" s="3">
        <v>5</v>
      </c>
      <c r="O113" s="3">
        <v>1</v>
      </c>
      <c r="P113" s="3"/>
      <c r="Q113" s="54">
        <v>44404</v>
      </c>
      <c r="R113" s="32"/>
      <c r="S113" s="11"/>
      <c r="T113" s="11"/>
    </row>
    <row r="114" spans="1:20" x14ac:dyDescent="0.25">
      <c r="A114" s="3">
        <v>81</v>
      </c>
      <c r="B114" s="3" t="s">
        <v>166</v>
      </c>
      <c r="C114" s="3" t="s">
        <v>169</v>
      </c>
      <c r="D114" s="3"/>
      <c r="E114" s="5" t="s">
        <v>27</v>
      </c>
      <c r="F114" s="20">
        <f t="shared" si="8"/>
        <v>170</v>
      </c>
      <c r="G114" s="75">
        <f>SUM(H114:K114)</f>
        <v>165</v>
      </c>
      <c r="H114" s="29">
        <v>50</v>
      </c>
      <c r="I114" s="26">
        <v>46</v>
      </c>
      <c r="J114" s="34"/>
      <c r="K114" s="24">
        <v>69</v>
      </c>
      <c r="L114" s="93">
        <f t="shared" si="9"/>
        <v>5</v>
      </c>
      <c r="M114" s="3"/>
      <c r="N114" s="3">
        <v>5</v>
      </c>
      <c r="O114" s="3">
        <v>1</v>
      </c>
      <c r="P114" s="1"/>
      <c r="Q114" s="54">
        <v>44395</v>
      </c>
      <c r="R114" s="32"/>
    </row>
    <row r="115" spans="1:20" x14ac:dyDescent="0.25">
      <c r="A115" s="3">
        <v>82</v>
      </c>
      <c r="B115" s="5" t="s">
        <v>104</v>
      </c>
      <c r="C115" s="5" t="s">
        <v>105</v>
      </c>
      <c r="D115" s="5"/>
      <c r="E115" s="5" t="s">
        <v>27</v>
      </c>
      <c r="F115" s="3">
        <f t="shared" si="8"/>
        <v>169</v>
      </c>
      <c r="G115" s="75">
        <f>SUM(H115:I115,K115)</f>
        <v>161</v>
      </c>
      <c r="H115" s="29">
        <v>45</v>
      </c>
      <c r="I115" s="26">
        <v>60</v>
      </c>
      <c r="J115" s="33"/>
      <c r="K115" s="25">
        <v>56</v>
      </c>
      <c r="L115" s="93">
        <f t="shared" si="9"/>
        <v>8</v>
      </c>
      <c r="M115" s="3">
        <v>3</v>
      </c>
      <c r="N115" s="3">
        <v>5</v>
      </c>
      <c r="O115" s="3">
        <v>2</v>
      </c>
      <c r="P115" s="1"/>
      <c r="Q115" s="54">
        <v>44384</v>
      </c>
      <c r="R115" s="32"/>
    </row>
    <row r="116" spans="1:20" x14ac:dyDescent="0.25">
      <c r="A116" s="3">
        <v>83</v>
      </c>
      <c r="B116" s="5" t="s">
        <v>90</v>
      </c>
      <c r="C116" s="5" t="s">
        <v>91</v>
      </c>
      <c r="D116" s="5"/>
      <c r="E116" s="5" t="s">
        <v>27</v>
      </c>
      <c r="F116" s="3">
        <f t="shared" si="8"/>
        <v>164</v>
      </c>
      <c r="G116" s="75">
        <f>SUM(H116:K116)</f>
        <v>160</v>
      </c>
      <c r="H116" s="29">
        <v>45</v>
      </c>
      <c r="I116" s="26">
        <v>54</v>
      </c>
      <c r="J116" s="33"/>
      <c r="K116" s="25">
        <v>61</v>
      </c>
      <c r="L116" s="93">
        <f t="shared" si="9"/>
        <v>4</v>
      </c>
      <c r="M116" s="3"/>
      <c r="N116" s="3">
        <v>4</v>
      </c>
      <c r="O116" s="3">
        <v>1</v>
      </c>
      <c r="P116" s="1"/>
      <c r="Q116" s="54">
        <v>44383</v>
      </c>
      <c r="R116" s="32"/>
    </row>
    <row r="117" spans="1:20" x14ac:dyDescent="0.25">
      <c r="A117" s="3">
        <v>84</v>
      </c>
      <c r="B117" s="64" t="s">
        <v>165</v>
      </c>
      <c r="C117" s="70" t="s">
        <v>168</v>
      </c>
      <c r="D117" s="64"/>
      <c r="E117" s="64" t="s">
        <v>27</v>
      </c>
      <c r="F117" s="59">
        <f t="shared" si="8"/>
        <v>163</v>
      </c>
      <c r="G117" s="74">
        <f>SUM(H117:I117,K117)</f>
        <v>159</v>
      </c>
      <c r="H117" s="61">
        <v>39</v>
      </c>
      <c r="I117" s="62">
        <v>55</v>
      </c>
      <c r="J117" s="69"/>
      <c r="K117" s="68">
        <v>65</v>
      </c>
      <c r="L117" s="93">
        <f t="shared" si="9"/>
        <v>4</v>
      </c>
      <c r="M117" s="59"/>
      <c r="N117" s="59">
        <v>4</v>
      </c>
      <c r="O117" s="59">
        <v>1</v>
      </c>
      <c r="P117" s="59"/>
      <c r="Q117" s="66">
        <v>44395</v>
      </c>
      <c r="R117" s="67"/>
    </row>
    <row r="118" spans="1:20" x14ac:dyDescent="0.25">
      <c r="A118" s="3">
        <v>85</v>
      </c>
      <c r="B118" s="5" t="s">
        <v>45</v>
      </c>
      <c r="C118" s="5" t="s">
        <v>46</v>
      </c>
      <c r="D118" s="5"/>
      <c r="E118" s="5" t="s">
        <v>27</v>
      </c>
      <c r="F118" s="3">
        <f t="shared" si="8"/>
        <v>159</v>
      </c>
      <c r="G118" s="74">
        <f>SUM(H118:I118,K118)</f>
        <v>155</v>
      </c>
      <c r="H118" s="29">
        <v>39</v>
      </c>
      <c r="I118" s="26">
        <v>56</v>
      </c>
      <c r="J118" s="33"/>
      <c r="K118" s="25">
        <v>60</v>
      </c>
      <c r="L118" s="78">
        <f t="shared" si="9"/>
        <v>4</v>
      </c>
      <c r="M118" s="3"/>
      <c r="N118" s="3">
        <v>4</v>
      </c>
      <c r="O118" s="3">
        <v>2</v>
      </c>
      <c r="P118" s="1"/>
      <c r="Q118" s="54">
        <v>44376</v>
      </c>
      <c r="R118" s="32"/>
      <c r="S118" s="11"/>
      <c r="T118" s="11"/>
    </row>
    <row r="119" spans="1:20" x14ac:dyDescent="0.25">
      <c r="A119" s="3">
        <v>86</v>
      </c>
      <c r="B119" s="5" t="s">
        <v>108</v>
      </c>
      <c r="C119" s="5" t="s">
        <v>109</v>
      </c>
      <c r="D119" s="3"/>
      <c r="E119" s="3" t="s">
        <v>27</v>
      </c>
      <c r="F119" s="3">
        <f t="shared" si="8"/>
        <v>157</v>
      </c>
      <c r="G119" s="74">
        <f>SUM(H119:I119,K119)</f>
        <v>149</v>
      </c>
      <c r="H119" s="29">
        <v>39</v>
      </c>
      <c r="I119" s="26">
        <v>46</v>
      </c>
      <c r="J119" s="34"/>
      <c r="K119" s="24">
        <v>64</v>
      </c>
      <c r="L119" s="78">
        <f t="shared" si="9"/>
        <v>8</v>
      </c>
      <c r="M119" s="3">
        <v>3</v>
      </c>
      <c r="N119" s="3">
        <v>5</v>
      </c>
      <c r="O119" s="3">
        <v>2</v>
      </c>
      <c r="P119" s="1"/>
      <c r="Q119" s="54">
        <v>44385</v>
      </c>
      <c r="R119" s="32"/>
    </row>
    <row r="120" spans="1:20" x14ac:dyDescent="0.25">
      <c r="A120" s="3">
        <v>87</v>
      </c>
      <c r="B120" s="5" t="s">
        <v>62</v>
      </c>
      <c r="C120" s="5" t="s">
        <v>63</v>
      </c>
      <c r="D120" s="5"/>
      <c r="E120" s="5" t="s">
        <v>27</v>
      </c>
      <c r="F120" s="3">
        <f t="shared" si="8"/>
        <v>148</v>
      </c>
      <c r="G120" s="74">
        <f>SUM(H120:K120)</f>
        <v>144</v>
      </c>
      <c r="H120" s="29">
        <v>39</v>
      </c>
      <c r="I120" s="26">
        <v>51</v>
      </c>
      <c r="J120" s="33"/>
      <c r="K120" s="25">
        <v>54</v>
      </c>
      <c r="L120" s="78">
        <f t="shared" si="9"/>
        <v>4</v>
      </c>
      <c r="M120" s="3"/>
      <c r="N120" s="3">
        <v>4</v>
      </c>
      <c r="O120" s="3">
        <v>1</v>
      </c>
      <c r="P120" s="1"/>
      <c r="Q120" s="54">
        <v>44379</v>
      </c>
      <c r="R120" s="32"/>
    </row>
    <row r="123" spans="1:20" x14ac:dyDescent="0.25">
      <c r="J123" s="148" t="s">
        <v>164</v>
      </c>
      <c r="K123" s="148"/>
      <c r="L123" s="148"/>
      <c r="M123" s="148"/>
      <c r="N123" s="148"/>
    </row>
    <row r="124" spans="1:20" x14ac:dyDescent="0.25">
      <c r="A124" s="3"/>
      <c r="B124" s="59" t="s">
        <v>120</v>
      </c>
      <c r="C124" s="59" t="s">
        <v>121</v>
      </c>
      <c r="D124" s="59"/>
      <c r="E124" s="59" t="s">
        <v>27</v>
      </c>
      <c r="F124" s="59">
        <f>SUM(G124,L124)</f>
        <v>19</v>
      </c>
      <c r="G124" s="60">
        <f>SUM(H124:I124,K124)</f>
        <v>19</v>
      </c>
      <c r="H124" s="61"/>
      <c r="I124" s="62"/>
      <c r="J124" s="71"/>
      <c r="K124" s="63">
        <v>19</v>
      </c>
      <c r="L124" s="64">
        <f>SUM(M124:N124)</f>
        <v>0</v>
      </c>
      <c r="M124" s="59"/>
      <c r="N124" s="59"/>
      <c r="O124" s="59">
        <v>1</v>
      </c>
      <c r="P124" s="65"/>
      <c r="Q124" s="66">
        <v>44387</v>
      </c>
      <c r="R124" s="67"/>
    </row>
  </sheetData>
  <mergeCells count="47">
    <mergeCell ref="B8:R8"/>
    <mergeCell ref="A22:A23"/>
    <mergeCell ref="O22:O23"/>
    <mergeCell ref="A14:A15"/>
    <mergeCell ref="B22:B23"/>
    <mergeCell ref="O14:O15"/>
    <mergeCell ref="E14:E15"/>
    <mergeCell ref="C22:C23"/>
    <mergeCell ref="B14:B15"/>
    <mergeCell ref="D14:D15"/>
    <mergeCell ref="C14:C15"/>
    <mergeCell ref="D22:D23"/>
    <mergeCell ref="A9:A10"/>
    <mergeCell ref="C9:C10"/>
    <mergeCell ref="B9:B10"/>
    <mergeCell ref="M9:M10"/>
    <mergeCell ref="D9:D10"/>
    <mergeCell ref="E9:E10"/>
    <mergeCell ref="F9:F10"/>
    <mergeCell ref="G9:G10"/>
    <mergeCell ref="F22:F23"/>
    <mergeCell ref="M14:M15"/>
    <mergeCell ref="Q14:Q15"/>
    <mergeCell ref="R14:R15"/>
    <mergeCell ref="L22:L23"/>
    <mergeCell ref="F14:F15"/>
    <mergeCell ref="R22:R23"/>
    <mergeCell ref="M22:M23"/>
    <mergeCell ref="P22:P23"/>
    <mergeCell ref="G22:G23"/>
    <mergeCell ref="N22:N23"/>
    <mergeCell ref="N14:N15"/>
    <mergeCell ref="P14:P15"/>
    <mergeCell ref="J123:N123"/>
    <mergeCell ref="R9:R10"/>
    <mergeCell ref="L9:L10"/>
    <mergeCell ref="L14:L15"/>
    <mergeCell ref="Q22:Q23"/>
    <mergeCell ref="Q9:Q10"/>
    <mergeCell ref="P9:P10"/>
    <mergeCell ref="O9:O10"/>
    <mergeCell ref="B90:R90"/>
    <mergeCell ref="N9:N10"/>
    <mergeCell ref="G14:G15"/>
    <mergeCell ref="B13:R13"/>
    <mergeCell ref="B21:R21"/>
    <mergeCell ref="E22:E23"/>
  </mergeCells>
  <conditionalFormatting sqref="H27:I29 H87:I88 H124:I124 H58:I58 H75:I75 H77:I77 H79:I79 H81:I81 H106:I106">
    <cfRule type="cellIs" dxfId="236" priority="335" stopIfTrue="1" operator="lessThan">
      <formula>$H$23</formula>
    </cfRule>
  </conditionalFormatting>
  <conditionalFormatting sqref="J41:J42 J27:J29 J45 J48:J49 J58 J75 J77 J79 J81 J106 J87:J88 J124">
    <cfRule type="cellIs" dxfId="235" priority="334" stopIfTrue="1" operator="lessThan">
      <formula>$J$23</formula>
    </cfRule>
  </conditionalFormatting>
  <conditionalFormatting sqref="K41:K42 K27:K29 K45 K48:K49 K58 K75 K77 K79 K81 K106 K87:K88 K124">
    <cfRule type="cellIs" dxfId="234" priority="333" stopIfTrue="1" operator="lessThan">
      <formula>$K$23</formula>
    </cfRule>
  </conditionalFormatting>
  <conditionalFormatting sqref="J11">
    <cfRule type="cellIs" dxfId="233" priority="304" stopIfTrue="1" operator="lessThan">
      <formula>$J$10</formula>
    </cfRule>
  </conditionalFormatting>
  <conditionalFormatting sqref="K11">
    <cfRule type="cellIs" dxfId="232" priority="303" stopIfTrue="1" operator="lessThan">
      <formula>$K$10</formula>
    </cfRule>
  </conditionalFormatting>
  <conditionalFormatting sqref="H24:I24">
    <cfRule type="cellIs" dxfId="231" priority="275" stopIfTrue="1" operator="lessThan">
      <formula>$H$23</formula>
    </cfRule>
  </conditionalFormatting>
  <conditionalFormatting sqref="J24">
    <cfRule type="cellIs" dxfId="230" priority="274" stopIfTrue="1" operator="lessThan">
      <formula>$J$23</formula>
    </cfRule>
  </conditionalFormatting>
  <conditionalFormatting sqref="K24">
    <cfRule type="cellIs" dxfId="229" priority="273" stopIfTrue="1" operator="lessThan">
      <formula>$K$23</formula>
    </cfRule>
  </conditionalFormatting>
  <conditionalFormatting sqref="J17">
    <cfRule type="cellIs" dxfId="228" priority="261" stopIfTrue="1" operator="lessThan">
      <formula>$J$10</formula>
    </cfRule>
  </conditionalFormatting>
  <conditionalFormatting sqref="K17">
    <cfRule type="cellIs" dxfId="227" priority="260" stopIfTrue="1" operator="lessThan">
      <formula>$K$10</formula>
    </cfRule>
  </conditionalFormatting>
  <conditionalFormatting sqref="G9">
    <cfRule type="cellIs" dxfId="226" priority="248" stopIfTrue="1" operator="equal">
      <formula>"Ф.И.О"</formula>
    </cfRule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">
    <cfRule type="cellIs" dxfId="225" priority="250" stopIfTrue="1" operator="equal">
      <formula>"Ф.И.О"</formula>
    </cfRule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">
    <cfRule type="cellIs" dxfId="224" priority="244" stopIfTrue="1" operator="equal">
      <formula>"Ф.И.О"</formula>
    </cfRule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">
    <cfRule type="cellIs" dxfId="223" priority="246" stopIfTrue="1" operator="equal">
      <formula>"Ф.И.О"</formula>
    </cfRule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">
    <cfRule type="cellIs" dxfId="222" priority="240" stopIfTrue="1" operator="equal">
      <formula>"Ф.И.О"</formula>
    </cfRule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">
    <cfRule type="cellIs" dxfId="221" priority="242" stopIfTrue="1" operator="equal">
      <formula>"Ф.И.О"</formula>
    </cfRule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">
    <cfRule type="cellIs" dxfId="220" priority="229" stopIfTrue="1" operator="lessThan">
      <formula>$J$10</formula>
    </cfRule>
  </conditionalFormatting>
  <conditionalFormatting sqref="K26">
    <cfRule type="cellIs" dxfId="219" priority="228" stopIfTrue="1" operator="lessThan">
      <formula>$K$10</formula>
    </cfRule>
  </conditionalFormatting>
  <conditionalFormatting sqref="H26:I26">
    <cfRule type="cellIs" dxfId="218" priority="230" stopIfTrue="1" operator="lessThan">
      <formula>$H$10</formula>
    </cfRule>
    <cfRule type="colorScale" priority="231">
      <colorScale>
        <cfvo type="num" val="&quot;0+R7C4&quot;"/>
        <cfvo type="max"/>
        <color rgb="FFFF7128"/>
        <color rgb="FFFFEF9C"/>
      </colorScale>
    </cfRule>
  </conditionalFormatting>
  <conditionalFormatting sqref="J25">
    <cfRule type="cellIs" dxfId="217" priority="225" stopIfTrue="1" operator="lessThan">
      <formula>$J$10</formula>
    </cfRule>
  </conditionalFormatting>
  <conditionalFormatting sqref="K25">
    <cfRule type="cellIs" dxfId="216" priority="224" stopIfTrue="1" operator="lessThan">
      <formula>$K$10</formula>
    </cfRule>
  </conditionalFormatting>
  <conditionalFormatting sqref="H25:I25">
    <cfRule type="cellIs" dxfId="215" priority="226" stopIfTrue="1" operator="lessThan">
      <formula>$H$10</formula>
    </cfRule>
    <cfRule type="colorScale" priority="227">
      <colorScale>
        <cfvo type="num" val="&quot;0+R7C4&quot;"/>
        <cfvo type="max"/>
        <color rgb="FFFF7128"/>
        <color rgb="FFFFEF9C"/>
      </colorScale>
    </cfRule>
  </conditionalFormatting>
  <conditionalFormatting sqref="H30:I30">
    <cfRule type="cellIs" dxfId="214" priority="223" stopIfTrue="1" operator="lessThan">
      <formula>$H$23</formula>
    </cfRule>
  </conditionalFormatting>
  <conditionalFormatting sqref="J30">
    <cfRule type="cellIs" dxfId="213" priority="222" stopIfTrue="1" operator="lessThan">
      <formula>$J$23</formula>
    </cfRule>
  </conditionalFormatting>
  <conditionalFormatting sqref="K30">
    <cfRule type="cellIs" dxfId="212" priority="221" stopIfTrue="1" operator="lessThan">
      <formula>$K$23</formula>
    </cfRule>
  </conditionalFormatting>
  <conditionalFormatting sqref="H31:I31">
    <cfRule type="cellIs" dxfId="211" priority="220" stopIfTrue="1" operator="lessThan">
      <formula>$H$23</formula>
    </cfRule>
  </conditionalFormatting>
  <conditionalFormatting sqref="J31">
    <cfRule type="cellIs" dxfId="210" priority="219" stopIfTrue="1" operator="lessThan">
      <formula>$J$23</formula>
    </cfRule>
  </conditionalFormatting>
  <conditionalFormatting sqref="K31">
    <cfRule type="cellIs" dxfId="209" priority="218" stopIfTrue="1" operator="lessThan">
      <formula>$K$23</formula>
    </cfRule>
  </conditionalFormatting>
  <conditionalFormatting sqref="H32:I32">
    <cfRule type="cellIs" dxfId="208" priority="217" stopIfTrue="1" operator="lessThan">
      <formula>$H$23</formula>
    </cfRule>
  </conditionalFormatting>
  <conditionalFormatting sqref="J32">
    <cfRule type="cellIs" dxfId="207" priority="216" stopIfTrue="1" operator="lessThan">
      <formula>$J$23</formula>
    </cfRule>
  </conditionalFormatting>
  <conditionalFormatting sqref="K32">
    <cfRule type="cellIs" dxfId="206" priority="215" stopIfTrue="1" operator="lessThan">
      <formula>$K$23</formula>
    </cfRule>
  </conditionalFormatting>
  <conditionalFormatting sqref="H33:I33">
    <cfRule type="cellIs" dxfId="205" priority="214" stopIfTrue="1" operator="lessThan">
      <formula>$H$23</formula>
    </cfRule>
  </conditionalFormatting>
  <conditionalFormatting sqref="J33">
    <cfRule type="cellIs" dxfId="204" priority="213" stopIfTrue="1" operator="lessThan">
      <formula>$J$23</formula>
    </cfRule>
  </conditionalFormatting>
  <conditionalFormatting sqref="K33">
    <cfRule type="cellIs" dxfId="203" priority="212" stopIfTrue="1" operator="lessThan">
      <formula>$K$23</formula>
    </cfRule>
  </conditionalFormatting>
  <conditionalFormatting sqref="H34:I34">
    <cfRule type="cellIs" dxfId="202" priority="211" stopIfTrue="1" operator="lessThan">
      <formula>$H$23</formula>
    </cfRule>
  </conditionalFormatting>
  <conditionalFormatting sqref="J34">
    <cfRule type="cellIs" dxfId="201" priority="210" stopIfTrue="1" operator="lessThan">
      <formula>$J$23</formula>
    </cfRule>
  </conditionalFormatting>
  <conditionalFormatting sqref="K34">
    <cfRule type="cellIs" dxfId="200" priority="209" stopIfTrue="1" operator="lessThan">
      <formula>$K$23</formula>
    </cfRule>
  </conditionalFormatting>
  <conditionalFormatting sqref="H35:I35">
    <cfRule type="cellIs" dxfId="199" priority="208" stopIfTrue="1" operator="lessThan">
      <formula>$H$10</formula>
    </cfRule>
  </conditionalFormatting>
  <conditionalFormatting sqref="J35">
    <cfRule type="cellIs" dxfId="198" priority="207" stopIfTrue="1" operator="lessThan">
      <formula>$J$10</formula>
    </cfRule>
  </conditionalFormatting>
  <conditionalFormatting sqref="K35">
    <cfRule type="cellIs" dxfId="197" priority="206" stopIfTrue="1" operator="lessThan">
      <formula>$K$10</formula>
    </cfRule>
  </conditionalFormatting>
  <conditionalFormatting sqref="H36:I36">
    <cfRule type="cellIs" dxfId="196" priority="202" stopIfTrue="1" operator="lessThan">
      <formula>$H$10</formula>
    </cfRule>
  </conditionalFormatting>
  <conditionalFormatting sqref="J36">
    <cfRule type="cellIs" dxfId="195" priority="201" stopIfTrue="1" operator="lessThan">
      <formula>$J$10</formula>
    </cfRule>
  </conditionalFormatting>
  <conditionalFormatting sqref="K36">
    <cfRule type="cellIs" dxfId="194" priority="200" stopIfTrue="1" operator="lessThan">
      <formula>$K$10</formula>
    </cfRule>
  </conditionalFormatting>
  <conditionalFormatting sqref="H37:I37">
    <cfRule type="cellIs" dxfId="193" priority="199" stopIfTrue="1" operator="lessThan">
      <formula>$H$23</formula>
    </cfRule>
  </conditionalFormatting>
  <conditionalFormatting sqref="J37">
    <cfRule type="cellIs" dxfId="192" priority="198" stopIfTrue="1" operator="lessThan">
      <formula>$J$23</formula>
    </cfRule>
  </conditionalFormatting>
  <conditionalFormatting sqref="K37">
    <cfRule type="cellIs" dxfId="191" priority="197" stopIfTrue="1" operator="lessThan">
      <formula>$K$23</formula>
    </cfRule>
  </conditionalFormatting>
  <conditionalFormatting sqref="H38:I38">
    <cfRule type="cellIs" dxfId="190" priority="196" stopIfTrue="1" operator="lessThan">
      <formula>$H$23</formula>
    </cfRule>
  </conditionalFormatting>
  <conditionalFormatting sqref="J38">
    <cfRule type="cellIs" dxfId="189" priority="195" stopIfTrue="1" operator="lessThan">
      <formula>$J$23</formula>
    </cfRule>
  </conditionalFormatting>
  <conditionalFormatting sqref="K38">
    <cfRule type="cellIs" dxfId="188" priority="194" stopIfTrue="1" operator="lessThan">
      <formula>$K$23</formula>
    </cfRule>
  </conditionalFormatting>
  <conditionalFormatting sqref="J39">
    <cfRule type="cellIs" dxfId="187" priority="192" stopIfTrue="1" operator="lessThan">
      <formula>$J$23</formula>
    </cfRule>
  </conditionalFormatting>
  <conditionalFormatting sqref="K39">
    <cfRule type="cellIs" dxfId="186" priority="191" stopIfTrue="1" operator="lessThan">
      <formula>$K$23</formula>
    </cfRule>
  </conditionalFormatting>
  <conditionalFormatting sqref="J40">
    <cfRule type="cellIs" dxfId="185" priority="189" stopIfTrue="1" operator="lessThan">
      <formula>$J$23</formula>
    </cfRule>
  </conditionalFormatting>
  <conditionalFormatting sqref="K40">
    <cfRule type="cellIs" dxfId="184" priority="188" stopIfTrue="1" operator="lessThan">
      <formula>$K$23</formula>
    </cfRule>
  </conditionalFormatting>
  <conditionalFormatting sqref="H39:I42">
    <cfRule type="cellIs" dxfId="183" priority="187" stopIfTrue="1" operator="lessThan">
      <formula>$H$23</formula>
    </cfRule>
  </conditionalFormatting>
  <conditionalFormatting sqref="J43">
    <cfRule type="cellIs" dxfId="182" priority="186" stopIfTrue="1" operator="lessThan">
      <formula>$J$23</formula>
    </cfRule>
  </conditionalFormatting>
  <conditionalFormatting sqref="K43">
    <cfRule type="cellIs" dxfId="181" priority="185" stopIfTrue="1" operator="lessThan">
      <formula>$K$23</formula>
    </cfRule>
  </conditionalFormatting>
  <conditionalFormatting sqref="H43:I43">
    <cfRule type="cellIs" dxfId="180" priority="184" stopIfTrue="1" operator="lessThan">
      <formula>$H$10</formula>
    </cfRule>
  </conditionalFormatting>
  <conditionalFormatting sqref="H44:I44">
    <cfRule type="cellIs" dxfId="179" priority="183" stopIfTrue="1" operator="lessThan">
      <formula>$H$23</formula>
    </cfRule>
  </conditionalFormatting>
  <conditionalFormatting sqref="J44">
    <cfRule type="cellIs" dxfId="178" priority="182" stopIfTrue="1" operator="lessThan">
      <formula>$J$23</formula>
    </cfRule>
  </conditionalFormatting>
  <conditionalFormatting sqref="K44">
    <cfRule type="cellIs" dxfId="177" priority="181" stopIfTrue="1" operator="lessThan">
      <formula>$K$23</formula>
    </cfRule>
  </conditionalFormatting>
  <conditionalFormatting sqref="J46">
    <cfRule type="cellIs" dxfId="176" priority="179" stopIfTrue="1" operator="lessThan">
      <formula>$J$23</formula>
    </cfRule>
  </conditionalFormatting>
  <conditionalFormatting sqref="K46">
    <cfRule type="cellIs" dxfId="175" priority="178" stopIfTrue="1" operator="lessThan">
      <formula>$K$23</formula>
    </cfRule>
  </conditionalFormatting>
  <conditionalFormatting sqref="J47">
    <cfRule type="cellIs" dxfId="174" priority="176" stopIfTrue="1" operator="lessThan">
      <formula>$J$23</formula>
    </cfRule>
  </conditionalFormatting>
  <conditionalFormatting sqref="K47">
    <cfRule type="cellIs" dxfId="173" priority="175" stopIfTrue="1" operator="lessThan">
      <formula>$K$23</formula>
    </cfRule>
  </conditionalFormatting>
  <conditionalFormatting sqref="H45:I47">
    <cfRule type="cellIs" dxfId="172" priority="174" stopIfTrue="1" operator="lessThan">
      <formula>$H$23</formula>
    </cfRule>
  </conditionalFormatting>
  <conditionalFormatting sqref="H48:I49">
    <cfRule type="cellIs" dxfId="171" priority="173" stopIfTrue="1" operator="lessThan">
      <formula>$H$23</formula>
    </cfRule>
  </conditionalFormatting>
  <conditionalFormatting sqref="J50">
    <cfRule type="cellIs" dxfId="170" priority="172" stopIfTrue="1" operator="lessThan">
      <formula>$J$23</formula>
    </cfRule>
  </conditionalFormatting>
  <conditionalFormatting sqref="K50">
    <cfRule type="cellIs" dxfId="169" priority="171" stopIfTrue="1" operator="lessThan">
      <formula>$K$23</formula>
    </cfRule>
  </conditionalFormatting>
  <conditionalFormatting sqref="H50:I50">
    <cfRule type="cellIs" dxfId="168" priority="170" stopIfTrue="1" operator="lessThan">
      <formula>$H$10</formula>
    </cfRule>
  </conditionalFormatting>
  <conditionalFormatting sqref="J51">
    <cfRule type="cellIs" dxfId="167" priority="169" stopIfTrue="1" operator="lessThan">
      <formula>$J$23</formula>
    </cfRule>
  </conditionalFormatting>
  <conditionalFormatting sqref="K51">
    <cfRule type="cellIs" dxfId="166" priority="168" stopIfTrue="1" operator="lessThan">
      <formula>$K$23</formula>
    </cfRule>
  </conditionalFormatting>
  <conditionalFormatting sqref="H51:I51">
    <cfRule type="cellIs" dxfId="165" priority="167" stopIfTrue="1" operator="lessThan">
      <formula>$H$10</formula>
    </cfRule>
  </conditionalFormatting>
  <conditionalFormatting sqref="J52">
    <cfRule type="cellIs" dxfId="164" priority="166" stopIfTrue="1" operator="lessThan">
      <formula>$J$23</formula>
    </cfRule>
  </conditionalFormatting>
  <conditionalFormatting sqref="K52">
    <cfRule type="cellIs" dxfId="163" priority="165" stopIfTrue="1" operator="lessThan">
      <formula>$K$23</formula>
    </cfRule>
  </conditionalFormatting>
  <conditionalFormatting sqref="H52:I52">
    <cfRule type="cellIs" dxfId="162" priority="164" stopIfTrue="1" operator="lessThan">
      <formula>$H$10</formula>
    </cfRule>
  </conditionalFormatting>
  <conditionalFormatting sqref="J53">
    <cfRule type="cellIs" dxfId="161" priority="163" stopIfTrue="1" operator="lessThan">
      <formula>$J$23</formula>
    </cfRule>
  </conditionalFormatting>
  <conditionalFormatting sqref="K53">
    <cfRule type="cellIs" dxfId="160" priority="162" stopIfTrue="1" operator="lessThan">
      <formula>$K$23</formula>
    </cfRule>
  </conditionalFormatting>
  <conditionalFormatting sqref="H53:I53">
    <cfRule type="cellIs" dxfId="159" priority="161" stopIfTrue="1" operator="lessThan">
      <formula>$H$10</formula>
    </cfRule>
  </conditionalFormatting>
  <conditionalFormatting sqref="J54">
    <cfRule type="cellIs" dxfId="158" priority="160" stopIfTrue="1" operator="lessThan">
      <formula>$J$23</formula>
    </cfRule>
  </conditionalFormatting>
  <conditionalFormatting sqref="K54">
    <cfRule type="cellIs" dxfId="157" priority="159" stopIfTrue="1" operator="lessThan">
      <formula>$K$23</formula>
    </cfRule>
  </conditionalFormatting>
  <conditionalFormatting sqref="H54:I54">
    <cfRule type="cellIs" dxfId="156" priority="158" stopIfTrue="1" operator="lessThan">
      <formula>$H$10</formula>
    </cfRule>
  </conditionalFormatting>
  <conditionalFormatting sqref="J16">
    <cfRule type="cellIs" dxfId="155" priority="155" stopIfTrue="1" operator="lessThan">
      <formula>$J$10</formula>
    </cfRule>
  </conditionalFormatting>
  <conditionalFormatting sqref="K16">
    <cfRule type="cellIs" dxfId="154" priority="154" stopIfTrue="1" operator="lessThan">
      <formula>$K$10</formula>
    </cfRule>
  </conditionalFormatting>
  <conditionalFormatting sqref="H16:I16">
    <cfRule type="cellIs" dxfId="153" priority="156" stopIfTrue="1" operator="lessThan">
      <formula>$H$10</formula>
    </cfRule>
    <cfRule type="colorScale" priority="157">
      <colorScale>
        <cfvo type="num" val="&quot;0+R7C4&quot;"/>
        <cfvo type="max"/>
        <color rgb="FFFF7128"/>
        <color rgb="FFFFEF9C"/>
      </colorScale>
    </cfRule>
  </conditionalFormatting>
  <conditionalFormatting sqref="J55">
    <cfRule type="cellIs" dxfId="152" priority="153" stopIfTrue="1" operator="lessThan">
      <formula>$J$23</formula>
    </cfRule>
  </conditionalFormatting>
  <conditionalFormatting sqref="K55">
    <cfRule type="cellIs" dxfId="151" priority="152" stopIfTrue="1" operator="lessThan">
      <formula>$K$23</formula>
    </cfRule>
  </conditionalFormatting>
  <conditionalFormatting sqref="H55:I55">
    <cfRule type="cellIs" dxfId="150" priority="151" stopIfTrue="1" operator="lessThan">
      <formula>$H$10</formula>
    </cfRule>
  </conditionalFormatting>
  <conditionalFormatting sqref="J56">
    <cfRule type="cellIs" dxfId="149" priority="150" stopIfTrue="1" operator="lessThan">
      <formula>$J$23</formula>
    </cfRule>
  </conditionalFormatting>
  <conditionalFormatting sqref="K56">
    <cfRule type="cellIs" dxfId="148" priority="149" stopIfTrue="1" operator="lessThan">
      <formula>$K$23</formula>
    </cfRule>
  </conditionalFormatting>
  <conditionalFormatting sqref="H56:I56">
    <cfRule type="cellIs" dxfId="147" priority="148" stopIfTrue="1" operator="lessThan">
      <formula>$H$10</formula>
    </cfRule>
  </conditionalFormatting>
  <conditionalFormatting sqref="J57">
    <cfRule type="cellIs" dxfId="146" priority="147" stopIfTrue="1" operator="lessThan">
      <formula>$J$23</formula>
    </cfRule>
  </conditionalFormatting>
  <conditionalFormatting sqref="K57">
    <cfRule type="cellIs" dxfId="145" priority="146" stopIfTrue="1" operator="lessThan">
      <formula>$K$23</formula>
    </cfRule>
  </conditionalFormatting>
  <conditionalFormatting sqref="H57:I57">
    <cfRule type="cellIs" dxfId="144" priority="145" stopIfTrue="1" operator="lessThan">
      <formula>$H$10</formula>
    </cfRule>
  </conditionalFormatting>
  <conditionalFormatting sqref="J59">
    <cfRule type="cellIs" dxfId="143" priority="144" stopIfTrue="1" operator="lessThan">
      <formula>$J$23</formula>
    </cfRule>
  </conditionalFormatting>
  <conditionalFormatting sqref="K59">
    <cfRule type="cellIs" dxfId="142" priority="143" stopIfTrue="1" operator="lessThan">
      <formula>$K$23</formula>
    </cfRule>
  </conditionalFormatting>
  <conditionalFormatting sqref="H59:I59">
    <cfRule type="cellIs" dxfId="141" priority="142" stopIfTrue="1" operator="lessThan">
      <formula>$H$10</formula>
    </cfRule>
  </conditionalFormatting>
  <conditionalFormatting sqref="J60">
    <cfRule type="cellIs" dxfId="140" priority="141" stopIfTrue="1" operator="lessThan">
      <formula>$J$23</formula>
    </cfRule>
  </conditionalFormatting>
  <conditionalFormatting sqref="K60">
    <cfRule type="cellIs" dxfId="139" priority="140" stopIfTrue="1" operator="lessThan">
      <formula>$K$23</formula>
    </cfRule>
  </conditionalFormatting>
  <conditionalFormatting sqref="H60:I60">
    <cfRule type="cellIs" dxfId="138" priority="139" stopIfTrue="1" operator="lessThan">
      <formula>$H$10</formula>
    </cfRule>
  </conditionalFormatting>
  <conditionalFormatting sqref="J61">
    <cfRule type="cellIs" dxfId="137" priority="138" stopIfTrue="1" operator="lessThan">
      <formula>$J$23</formula>
    </cfRule>
  </conditionalFormatting>
  <conditionalFormatting sqref="K61">
    <cfRule type="cellIs" dxfId="136" priority="137" stopIfTrue="1" operator="lessThan">
      <formula>$K$23</formula>
    </cfRule>
  </conditionalFormatting>
  <conditionalFormatting sqref="H61:I61">
    <cfRule type="cellIs" dxfId="135" priority="136" stopIfTrue="1" operator="lessThan">
      <formula>$H$10</formula>
    </cfRule>
  </conditionalFormatting>
  <conditionalFormatting sqref="J62">
    <cfRule type="cellIs" dxfId="134" priority="135" stopIfTrue="1" operator="lessThan">
      <formula>$J$23</formula>
    </cfRule>
  </conditionalFormatting>
  <conditionalFormatting sqref="K62">
    <cfRule type="cellIs" dxfId="133" priority="134" stopIfTrue="1" operator="lessThan">
      <formula>$K$23</formula>
    </cfRule>
  </conditionalFormatting>
  <conditionalFormatting sqref="H62:I62">
    <cfRule type="cellIs" dxfId="132" priority="133" stopIfTrue="1" operator="lessThan">
      <formula>$H$10</formula>
    </cfRule>
  </conditionalFormatting>
  <conditionalFormatting sqref="J63">
    <cfRule type="cellIs" dxfId="131" priority="132" stopIfTrue="1" operator="lessThan">
      <formula>$J$23</formula>
    </cfRule>
  </conditionalFormatting>
  <conditionalFormatting sqref="K63">
    <cfRule type="cellIs" dxfId="130" priority="131" stopIfTrue="1" operator="lessThan">
      <formula>$K$23</formula>
    </cfRule>
  </conditionalFormatting>
  <conditionalFormatting sqref="H63:I63">
    <cfRule type="cellIs" dxfId="129" priority="130" stopIfTrue="1" operator="lessThan">
      <formula>$H$10</formula>
    </cfRule>
  </conditionalFormatting>
  <conditionalFormatting sqref="J64">
    <cfRule type="cellIs" dxfId="128" priority="129" stopIfTrue="1" operator="lessThan">
      <formula>$J$23</formula>
    </cfRule>
  </conditionalFormatting>
  <conditionalFormatting sqref="K64">
    <cfRule type="cellIs" dxfId="127" priority="128" stopIfTrue="1" operator="lessThan">
      <formula>$K$23</formula>
    </cfRule>
  </conditionalFormatting>
  <conditionalFormatting sqref="H64:I64">
    <cfRule type="cellIs" dxfId="126" priority="127" stopIfTrue="1" operator="lessThan">
      <formula>$H$10</formula>
    </cfRule>
  </conditionalFormatting>
  <conditionalFormatting sqref="J65">
    <cfRule type="cellIs" dxfId="125" priority="126" stopIfTrue="1" operator="lessThan">
      <formula>$J$23</formula>
    </cfRule>
  </conditionalFormatting>
  <conditionalFormatting sqref="K65">
    <cfRule type="cellIs" dxfId="124" priority="125" stopIfTrue="1" operator="lessThan">
      <formula>$K$23</formula>
    </cfRule>
  </conditionalFormatting>
  <conditionalFormatting sqref="H65:I65">
    <cfRule type="cellIs" dxfId="123" priority="124" stopIfTrue="1" operator="lessThan">
      <formula>$H$10</formula>
    </cfRule>
  </conditionalFormatting>
  <conditionalFormatting sqref="J66">
    <cfRule type="cellIs" dxfId="122" priority="123" stopIfTrue="1" operator="lessThan">
      <formula>$J$23</formula>
    </cfRule>
  </conditionalFormatting>
  <conditionalFormatting sqref="K66">
    <cfRule type="cellIs" dxfId="121" priority="122" stopIfTrue="1" operator="lessThan">
      <formula>$K$23</formula>
    </cfRule>
  </conditionalFormatting>
  <conditionalFormatting sqref="H66:I66">
    <cfRule type="cellIs" dxfId="120" priority="121" stopIfTrue="1" operator="lessThan">
      <formula>$H$10</formula>
    </cfRule>
  </conditionalFormatting>
  <conditionalFormatting sqref="J67">
    <cfRule type="cellIs" dxfId="119" priority="120" stopIfTrue="1" operator="lessThan">
      <formula>$J$23</formula>
    </cfRule>
  </conditionalFormatting>
  <conditionalFormatting sqref="K67">
    <cfRule type="cellIs" dxfId="118" priority="119" stopIfTrue="1" operator="lessThan">
      <formula>$K$23</formula>
    </cfRule>
  </conditionalFormatting>
  <conditionalFormatting sqref="H67:I67">
    <cfRule type="cellIs" dxfId="117" priority="118" stopIfTrue="1" operator="lessThan">
      <formula>$H$10</formula>
    </cfRule>
  </conditionalFormatting>
  <conditionalFormatting sqref="J68">
    <cfRule type="cellIs" dxfId="116" priority="117" stopIfTrue="1" operator="lessThan">
      <formula>$J$23</formula>
    </cfRule>
  </conditionalFormatting>
  <conditionalFormatting sqref="K68">
    <cfRule type="cellIs" dxfId="115" priority="116" stopIfTrue="1" operator="lessThan">
      <formula>$K$23</formula>
    </cfRule>
  </conditionalFormatting>
  <conditionalFormatting sqref="H68:I68">
    <cfRule type="cellIs" dxfId="114" priority="115" stopIfTrue="1" operator="lessThan">
      <formula>$H$10</formula>
    </cfRule>
  </conditionalFormatting>
  <conditionalFormatting sqref="J69">
    <cfRule type="cellIs" dxfId="113" priority="114" stopIfTrue="1" operator="lessThan">
      <formula>$J$23</formula>
    </cfRule>
  </conditionalFormatting>
  <conditionalFormatting sqref="K69">
    <cfRule type="cellIs" dxfId="112" priority="113" stopIfTrue="1" operator="lessThan">
      <formula>$K$23</formula>
    </cfRule>
  </conditionalFormatting>
  <conditionalFormatting sqref="H69:I69">
    <cfRule type="cellIs" dxfId="111" priority="112" stopIfTrue="1" operator="lessThan">
      <formula>$H$10</formula>
    </cfRule>
  </conditionalFormatting>
  <conditionalFormatting sqref="J70">
    <cfRule type="cellIs" dxfId="110" priority="111" stopIfTrue="1" operator="lessThan">
      <formula>$J$23</formula>
    </cfRule>
  </conditionalFormatting>
  <conditionalFormatting sqref="K70">
    <cfRule type="cellIs" dxfId="109" priority="110" stopIfTrue="1" operator="lessThan">
      <formula>$K$23</formula>
    </cfRule>
  </conditionalFormatting>
  <conditionalFormatting sqref="H70:I70">
    <cfRule type="cellIs" dxfId="108" priority="109" stopIfTrue="1" operator="lessThan">
      <formula>$H$10</formula>
    </cfRule>
  </conditionalFormatting>
  <conditionalFormatting sqref="J71">
    <cfRule type="cellIs" dxfId="107" priority="108" stopIfTrue="1" operator="lessThan">
      <formula>$J$23</formula>
    </cfRule>
  </conditionalFormatting>
  <conditionalFormatting sqref="K71">
    <cfRule type="cellIs" dxfId="106" priority="107" stopIfTrue="1" operator="lessThan">
      <formula>$K$23</formula>
    </cfRule>
  </conditionalFormatting>
  <conditionalFormatting sqref="H71:I71">
    <cfRule type="cellIs" dxfId="105" priority="106" stopIfTrue="1" operator="lessThan">
      <formula>$H$10</formula>
    </cfRule>
  </conditionalFormatting>
  <conditionalFormatting sqref="J72">
    <cfRule type="cellIs" dxfId="104" priority="105" stopIfTrue="1" operator="lessThan">
      <formula>$J$23</formula>
    </cfRule>
  </conditionalFormatting>
  <conditionalFormatting sqref="K72">
    <cfRule type="cellIs" dxfId="103" priority="104" stopIfTrue="1" operator="lessThan">
      <formula>$K$23</formula>
    </cfRule>
  </conditionalFormatting>
  <conditionalFormatting sqref="H72:I72">
    <cfRule type="cellIs" dxfId="102" priority="103" stopIfTrue="1" operator="lessThan">
      <formula>$H$10</formula>
    </cfRule>
  </conditionalFormatting>
  <conditionalFormatting sqref="J73">
    <cfRule type="cellIs" dxfId="101" priority="102" stopIfTrue="1" operator="lessThan">
      <formula>$J$23</formula>
    </cfRule>
  </conditionalFormatting>
  <conditionalFormatting sqref="K73">
    <cfRule type="cellIs" dxfId="100" priority="101" stopIfTrue="1" operator="lessThan">
      <formula>$K$23</formula>
    </cfRule>
  </conditionalFormatting>
  <conditionalFormatting sqref="H73:I73">
    <cfRule type="cellIs" dxfId="99" priority="100" stopIfTrue="1" operator="lessThan">
      <formula>$H$10</formula>
    </cfRule>
  </conditionalFormatting>
  <conditionalFormatting sqref="J74">
    <cfRule type="cellIs" dxfId="98" priority="99" stopIfTrue="1" operator="lessThan">
      <formula>$J$23</formula>
    </cfRule>
  </conditionalFormatting>
  <conditionalFormatting sqref="K74">
    <cfRule type="cellIs" dxfId="97" priority="98" stopIfTrue="1" operator="lessThan">
      <formula>$K$23</formula>
    </cfRule>
  </conditionalFormatting>
  <conditionalFormatting sqref="H74:I74">
    <cfRule type="cellIs" dxfId="96" priority="97" stopIfTrue="1" operator="lessThan">
      <formula>$H$10</formula>
    </cfRule>
  </conditionalFormatting>
  <conditionalFormatting sqref="K76">
    <cfRule type="cellIs" dxfId="95" priority="95" stopIfTrue="1" operator="lessThan">
      <formula>$K$23</formula>
    </cfRule>
  </conditionalFormatting>
  <conditionalFormatting sqref="H76:I76">
    <cfRule type="cellIs" dxfId="94" priority="94" stopIfTrue="1" operator="lessThan">
      <formula>$H$10</formula>
    </cfRule>
  </conditionalFormatting>
  <conditionalFormatting sqref="J78">
    <cfRule type="cellIs" dxfId="93" priority="93" stopIfTrue="1" operator="lessThan">
      <formula>$J$23</formula>
    </cfRule>
  </conditionalFormatting>
  <conditionalFormatting sqref="K78">
    <cfRule type="cellIs" dxfId="92" priority="92" stopIfTrue="1" operator="lessThan">
      <formula>$K$23</formula>
    </cfRule>
  </conditionalFormatting>
  <conditionalFormatting sqref="H78:I78">
    <cfRule type="cellIs" dxfId="91" priority="91" stopIfTrue="1" operator="lessThan">
      <formula>$H$10</formula>
    </cfRule>
  </conditionalFormatting>
  <conditionalFormatting sqref="J80">
    <cfRule type="cellIs" dxfId="90" priority="90" stopIfTrue="1" operator="lessThan">
      <formula>$J$10</formula>
    </cfRule>
  </conditionalFormatting>
  <conditionalFormatting sqref="K80">
    <cfRule type="cellIs" dxfId="89" priority="89" stopIfTrue="1" operator="lessThan">
      <formula>$K$10</formula>
    </cfRule>
  </conditionalFormatting>
  <conditionalFormatting sqref="I80">
    <cfRule type="cellIs" dxfId="88" priority="88" stopIfTrue="1" operator="lessThan">
      <formula>$J$10</formula>
    </cfRule>
  </conditionalFormatting>
  <conditionalFormatting sqref="H80">
    <cfRule type="cellIs" dxfId="87" priority="87" stopIfTrue="1" operator="lessThan">
      <formula>$H$10</formula>
    </cfRule>
  </conditionalFormatting>
  <conditionalFormatting sqref="J82">
    <cfRule type="cellIs" dxfId="86" priority="86" stopIfTrue="1" operator="lessThan">
      <formula>$J$23</formula>
    </cfRule>
  </conditionalFormatting>
  <conditionalFormatting sqref="K82">
    <cfRule type="cellIs" dxfId="85" priority="85" stopIfTrue="1" operator="lessThan">
      <formula>$K$23</formula>
    </cfRule>
  </conditionalFormatting>
  <conditionalFormatting sqref="H82:I82">
    <cfRule type="cellIs" dxfId="84" priority="84" stopIfTrue="1" operator="lessThan">
      <formula>$H$10</formula>
    </cfRule>
  </conditionalFormatting>
  <conditionalFormatting sqref="J83">
    <cfRule type="cellIs" dxfId="83" priority="83" stopIfTrue="1" operator="lessThan">
      <formula>$J$23</formula>
    </cfRule>
  </conditionalFormatting>
  <conditionalFormatting sqref="K83">
    <cfRule type="cellIs" dxfId="82" priority="82" stopIfTrue="1" operator="lessThan">
      <formula>$K$23</formula>
    </cfRule>
  </conditionalFormatting>
  <conditionalFormatting sqref="H83:I83">
    <cfRule type="cellIs" dxfId="81" priority="81" stopIfTrue="1" operator="lessThan">
      <formula>$H$10</formula>
    </cfRule>
  </conditionalFormatting>
  <conditionalFormatting sqref="J84">
    <cfRule type="cellIs" dxfId="80" priority="80" stopIfTrue="1" operator="lessThan">
      <formula>$J$23</formula>
    </cfRule>
  </conditionalFormatting>
  <conditionalFormatting sqref="K84">
    <cfRule type="cellIs" dxfId="79" priority="79" stopIfTrue="1" operator="lessThan">
      <formula>$K$23</formula>
    </cfRule>
  </conditionalFormatting>
  <conditionalFormatting sqref="H84:I84">
    <cfRule type="cellIs" dxfId="78" priority="78" stopIfTrue="1" operator="lessThan">
      <formula>$H$10</formula>
    </cfRule>
  </conditionalFormatting>
  <conditionalFormatting sqref="J85">
    <cfRule type="cellIs" dxfId="77" priority="77" stopIfTrue="1" operator="lessThan">
      <formula>$J$23</formula>
    </cfRule>
  </conditionalFormatting>
  <conditionalFormatting sqref="K85">
    <cfRule type="cellIs" dxfId="76" priority="76" stopIfTrue="1" operator="lessThan">
      <formula>$K$23</formula>
    </cfRule>
  </conditionalFormatting>
  <conditionalFormatting sqref="H85:I85">
    <cfRule type="cellIs" dxfId="75" priority="75" stopIfTrue="1" operator="lessThan">
      <formula>$H$10</formula>
    </cfRule>
  </conditionalFormatting>
  <conditionalFormatting sqref="J86">
    <cfRule type="cellIs" dxfId="74" priority="74" stopIfTrue="1" operator="lessThan">
      <formula>$J$23</formula>
    </cfRule>
  </conditionalFormatting>
  <conditionalFormatting sqref="K86">
    <cfRule type="cellIs" dxfId="73" priority="73" stopIfTrue="1" operator="lessThan">
      <formula>$K$23</formula>
    </cfRule>
  </conditionalFormatting>
  <conditionalFormatting sqref="H86:I86">
    <cfRule type="cellIs" dxfId="72" priority="72" stopIfTrue="1" operator="lessThan">
      <formula>$H$10</formula>
    </cfRule>
  </conditionalFormatting>
  <conditionalFormatting sqref="J91">
    <cfRule type="cellIs" dxfId="71" priority="71" stopIfTrue="1" operator="lessThan">
      <formula>$J$23</formula>
    </cfRule>
  </conditionalFormatting>
  <conditionalFormatting sqref="K91">
    <cfRule type="cellIs" dxfId="70" priority="70" stopIfTrue="1" operator="lessThan">
      <formula>$K$23</formula>
    </cfRule>
  </conditionalFormatting>
  <conditionalFormatting sqref="H91:I91">
    <cfRule type="cellIs" dxfId="69" priority="69" stopIfTrue="1" operator="lessThan">
      <formula>$H$10</formula>
    </cfRule>
  </conditionalFormatting>
  <conditionalFormatting sqref="J92">
    <cfRule type="cellIs" dxfId="68" priority="68" stopIfTrue="1" operator="lessThan">
      <formula>$J$23</formula>
    </cfRule>
  </conditionalFormatting>
  <conditionalFormatting sqref="K92">
    <cfRule type="cellIs" dxfId="67" priority="67" stopIfTrue="1" operator="lessThan">
      <formula>$K$23</formula>
    </cfRule>
  </conditionalFormatting>
  <conditionalFormatting sqref="H92:I92">
    <cfRule type="cellIs" dxfId="66" priority="66" stopIfTrue="1" operator="lessThan">
      <formula>$H$10</formula>
    </cfRule>
  </conditionalFormatting>
  <conditionalFormatting sqref="J93">
    <cfRule type="cellIs" dxfId="65" priority="65" stopIfTrue="1" operator="lessThan">
      <formula>$J$23</formula>
    </cfRule>
  </conditionalFormatting>
  <conditionalFormatting sqref="K93">
    <cfRule type="cellIs" dxfId="64" priority="64" stopIfTrue="1" operator="lessThan">
      <formula>$K$23</formula>
    </cfRule>
  </conditionalFormatting>
  <conditionalFormatting sqref="H93:I93">
    <cfRule type="cellIs" dxfId="63" priority="63" stopIfTrue="1" operator="lessThan">
      <formula>$H$10</formula>
    </cfRule>
  </conditionalFormatting>
  <conditionalFormatting sqref="J102">
    <cfRule type="cellIs" dxfId="62" priority="62" stopIfTrue="1" operator="lessThan">
      <formula>$J$23</formula>
    </cfRule>
  </conditionalFormatting>
  <conditionalFormatting sqref="K102">
    <cfRule type="cellIs" dxfId="61" priority="61" stopIfTrue="1" operator="lessThan">
      <formula>$K$23</formula>
    </cfRule>
  </conditionalFormatting>
  <conditionalFormatting sqref="H102:I102">
    <cfRule type="cellIs" dxfId="60" priority="60" stopIfTrue="1" operator="lessThan">
      <formula>$H$10</formula>
    </cfRule>
  </conditionalFormatting>
  <conditionalFormatting sqref="J103">
    <cfRule type="cellIs" dxfId="59" priority="59" stopIfTrue="1" operator="lessThan">
      <formula>$J$23</formula>
    </cfRule>
  </conditionalFormatting>
  <conditionalFormatting sqref="K103">
    <cfRule type="cellIs" dxfId="58" priority="58" stopIfTrue="1" operator="lessThan">
      <formula>$K$23</formula>
    </cfRule>
  </conditionalFormatting>
  <conditionalFormatting sqref="H103:I103">
    <cfRule type="cellIs" dxfId="57" priority="57" stopIfTrue="1" operator="lessThan">
      <formula>$H$10</formula>
    </cfRule>
  </conditionalFormatting>
  <conditionalFormatting sqref="J104">
    <cfRule type="cellIs" dxfId="56" priority="56" stopIfTrue="1" operator="lessThan">
      <formula>$J$23</formula>
    </cfRule>
  </conditionalFormatting>
  <conditionalFormatting sqref="H104:I104">
    <cfRule type="cellIs" dxfId="55" priority="55" stopIfTrue="1" operator="lessThan">
      <formula>$H$10</formula>
    </cfRule>
  </conditionalFormatting>
  <conditionalFormatting sqref="K104">
    <cfRule type="cellIs" dxfId="54" priority="54" stopIfTrue="1" operator="lessThan">
      <formula>$K$10</formula>
    </cfRule>
  </conditionalFormatting>
  <conditionalFormatting sqref="J105">
    <cfRule type="cellIs" dxfId="53" priority="53" stopIfTrue="1" operator="lessThan">
      <formula>$J$10</formula>
    </cfRule>
  </conditionalFormatting>
  <conditionalFormatting sqref="K105">
    <cfRule type="cellIs" dxfId="52" priority="52" stopIfTrue="1" operator="lessThan">
      <formula>$K$10</formula>
    </cfRule>
  </conditionalFormatting>
  <conditionalFormatting sqref="H105:I105">
    <cfRule type="cellIs" dxfId="51" priority="51" stopIfTrue="1" operator="lessThan">
      <formula>$H$10</formula>
    </cfRule>
  </conditionalFormatting>
  <conditionalFormatting sqref="J18">
    <cfRule type="cellIs" dxfId="50" priority="48" stopIfTrue="1" operator="lessThan">
      <formula>$J$10</formula>
    </cfRule>
  </conditionalFormatting>
  <conditionalFormatting sqref="K18">
    <cfRule type="cellIs" dxfId="49" priority="47" stopIfTrue="1" operator="lessThan">
      <formula>$K$10</formula>
    </cfRule>
  </conditionalFormatting>
  <conditionalFormatting sqref="H18:I18">
    <cfRule type="cellIs" dxfId="48" priority="49" stopIfTrue="1" operator="lessThan">
      <formula>$H$10</formula>
    </cfRule>
    <cfRule type="colorScale" priority="50">
      <colorScale>
        <cfvo type="num" val="&quot;0+R7C4&quot;"/>
        <cfvo type="max"/>
        <color rgb="FFFF7128"/>
        <color rgb="FFFFEF9C"/>
      </colorScale>
    </cfRule>
  </conditionalFormatting>
  <conditionalFormatting sqref="J107">
    <cfRule type="cellIs" dxfId="47" priority="46" stopIfTrue="1" operator="lessThan">
      <formula>$J$23</formula>
    </cfRule>
  </conditionalFormatting>
  <conditionalFormatting sqref="K107">
    <cfRule type="cellIs" dxfId="46" priority="45" stopIfTrue="1" operator="lessThan">
      <formula>$K$23</formula>
    </cfRule>
  </conditionalFormatting>
  <conditionalFormatting sqref="H107:I107">
    <cfRule type="cellIs" dxfId="45" priority="44" stopIfTrue="1" operator="lessThan">
      <formula>$H$10</formula>
    </cfRule>
  </conditionalFormatting>
  <conditionalFormatting sqref="J108">
    <cfRule type="cellIs" dxfId="44" priority="43" stopIfTrue="1" operator="lessThan">
      <formula>$J$23</formula>
    </cfRule>
  </conditionalFormatting>
  <conditionalFormatting sqref="K108">
    <cfRule type="cellIs" dxfId="43" priority="42" stopIfTrue="1" operator="lessThan">
      <formula>$K$23</formula>
    </cfRule>
  </conditionalFormatting>
  <conditionalFormatting sqref="H108:I108">
    <cfRule type="cellIs" dxfId="42" priority="41" stopIfTrue="1" operator="lessThan">
      <formula>$H$10</formula>
    </cfRule>
  </conditionalFormatting>
  <conditionalFormatting sqref="J109">
    <cfRule type="cellIs" dxfId="41" priority="40" stopIfTrue="1" operator="lessThan">
      <formula>$J$23</formula>
    </cfRule>
  </conditionalFormatting>
  <conditionalFormatting sqref="K109">
    <cfRule type="cellIs" dxfId="40" priority="39" stopIfTrue="1" operator="lessThan">
      <formula>$K$23</formula>
    </cfRule>
  </conditionalFormatting>
  <conditionalFormatting sqref="H109:I109">
    <cfRule type="cellIs" dxfId="39" priority="38" stopIfTrue="1" operator="lessThan">
      <formula>$H$10</formula>
    </cfRule>
  </conditionalFormatting>
  <conditionalFormatting sqref="J19">
    <cfRule type="cellIs" dxfId="38" priority="37" stopIfTrue="1" operator="lessThan">
      <formula>$J$23</formula>
    </cfRule>
  </conditionalFormatting>
  <conditionalFormatting sqref="K19">
    <cfRule type="cellIs" dxfId="37" priority="36" stopIfTrue="1" operator="lessThan">
      <formula>$K$23</formula>
    </cfRule>
  </conditionalFormatting>
  <conditionalFormatting sqref="H19:I19">
    <cfRule type="cellIs" dxfId="36" priority="35" stopIfTrue="1" operator="lessThan">
      <formula>$H$10</formula>
    </cfRule>
  </conditionalFormatting>
  <conditionalFormatting sqref="J110">
    <cfRule type="cellIs" dxfId="35" priority="34" stopIfTrue="1" operator="lessThan">
      <formula>$J$23</formula>
    </cfRule>
  </conditionalFormatting>
  <conditionalFormatting sqref="K110">
    <cfRule type="cellIs" dxfId="34" priority="33" stopIfTrue="1" operator="lessThan">
      <formula>$K$23</formula>
    </cfRule>
  </conditionalFormatting>
  <conditionalFormatting sqref="H110:I110">
    <cfRule type="cellIs" dxfId="33" priority="32" stopIfTrue="1" operator="lessThan">
      <formula>$H$10</formula>
    </cfRule>
  </conditionalFormatting>
  <conditionalFormatting sqref="J76">
    <cfRule type="cellIs" dxfId="32" priority="31" stopIfTrue="1" operator="lessThan">
      <formula>$J$23</formula>
    </cfRule>
  </conditionalFormatting>
  <conditionalFormatting sqref="J111">
    <cfRule type="cellIs" dxfId="31" priority="30" stopIfTrue="1" operator="lessThan">
      <formula>$J$23</formula>
    </cfRule>
  </conditionalFormatting>
  <conditionalFormatting sqref="K111">
    <cfRule type="cellIs" dxfId="30" priority="29" stopIfTrue="1" operator="lessThan">
      <formula>$K$23</formula>
    </cfRule>
  </conditionalFormatting>
  <conditionalFormatting sqref="H111:I111">
    <cfRule type="cellIs" dxfId="29" priority="28" stopIfTrue="1" operator="lessThan">
      <formula>$H$10</formula>
    </cfRule>
  </conditionalFormatting>
  <conditionalFormatting sqref="J112">
    <cfRule type="cellIs" dxfId="28" priority="27" stopIfTrue="1" operator="lessThan">
      <formula>$J$23</formula>
    </cfRule>
  </conditionalFormatting>
  <conditionalFormatting sqref="K112">
    <cfRule type="cellIs" dxfId="27" priority="26" stopIfTrue="1" operator="lessThan">
      <formula>$K$23</formula>
    </cfRule>
  </conditionalFormatting>
  <conditionalFormatting sqref="H112:I112">
    <cfRule type="cellIs" dxfId="26" priority="25" stopIfTrue="1" operator="lessThan">
      <formula>$H$10</formula>
    </cfRule>
  </conditionalFormatting>
  <conditionalFormatting sqref="J113">
    <cfRule type="cellIs" dxfId="25" priority="24" stopIfTrue="1" operator="lessThan">
      <formula>$J$23</formula>
    </cfRule>
  </conditionalFormatting>
  <conditionalFormatting sqref="K113">
    <cfRule type="cellIs" dxfId="24" priority="23" stopIfTrue="1" operator="lessThan">
      <formula>$K$23</formula>
    </cfRule>
  </conditionalFormatting>
  <conditionalFormatting sqref="H113:I113">
    <cfRule type="cellIs" dxfId="23" priority="22" stopIfTrue="1" operator="lessThan">
      <formula>$H$10</formula>
    </cfRule>
  </conditionalFormatting>
  <conditionalFormatting sqref="J114">
    <cfRule type="cellIs" dxfId="22" priority="21" stopIfTrue="1" operator="lessThan">
      <formula>$J$23</formula>
    </cfRule>
  </conditionalFormatting>
  <conditionalFormatting sqref="K114">
    <cfRule type="cellIs" dxfId="21" priority="20" stopIfTrue="1" operator="lessThan">
      <formula>$K$23</formula>
    </cfRule>
  </conditionalFormatting>
  <conditionalFormatting sqref="H114:I114">
    <cfRule type="cellIs" dxfId="20" priority="19" stopIfTrue="1" operator="lessThan">
      <formula>$H$10</formula>
    </cfRule>
  </conditionalFormatting>
  <conditionalFormatting sqref="J115">
    <cfRule type="cellIs" dxfId="19" priority="18" stopIfTrue="1" operator="lessThan">
      <formula>$J$23</formula>
    </cfRule>
  </conditionalFormatting>
  <conditionalFormatting sqref="K115">
    <cfRule type="cellIs" dxfId="18" priority="17" stopIfTrue="1" operator="lessThan">
      <formula>$K$23</formula>
    </cfRule>
  </conditionalFormatting>
  <conditionalFormatting sqref="H115:I115">
    <cfRule type="cellIs" dxfId="17" priority="16" stopIfTrue="1" operator="lessThan">
      <formula>$H$10</formula>
    </cfRule>
  </conditionalFormatting>
  <conditionalFormatting sqref="J116">
    <cfRule type="cellIs" dxfId="16" priority="15" stopIfTrue="1" operator="lessThan">
      <formula>$J$23</formula>
    </cfRule>
  </conditionalFormatting>
  <conditionalFormatting sqref="K116">
    <cfRule type="cellIs" dxfId="15" priority="14" stopIfTrue="1" operator="lessThan">
      <formula>$K$23</formula>
    </cfRule>
  </conditionalFormatting>
  <conditionalFormatting sqref="H116:I116">
    <cfRule type="cellIs" dxfId="14" priority="13" stopIfTrue="1" operator="lessThan">
      <formula>$H$10</formula>
    </cfRule>
  </conditionalFormatting>
  <conditionalFormatting sqref="J117">
    <cfRule type="cellIs" dxfId="13" priority="12" stopIfTrue="1" operator="lessThan">
      <formula>$J$23</formula>
    </cfRule>
  </conditionalFormatting>
  <conditionalFormatting sqref="K117">
    <cfRule type="cellIs" dxfId="12" priority="11" stopIfTrue="1" operator="lessThan">
      <formula>$K$23</formula>
    </cfRule>
  </conditionalFormatting>
  <conditionalFormatting sqref="H117:I117">
    <cfRule type="cellIs" dxfId="11" priority="10" stopIfTrue="1" operator="lessThan">
      <formula>$H$10</formula>
    </cfRule>
  </conditionalFormatting>
  <conditionalFormatting sqref="J118">
    <cfRule type="cellIs" dxfId="10" priority="9" stopIfTrue="1" operator="lessThan">
      <formula>$J$23</formula>
    </cfRule>
  </conditionalFormatting>
  <conditionalFormatting sqref="K118">
    <cfRule type="cellIs" dxfId="9" priority="8" stopIfTrue="1" operator="lessThan">
      <formula>$K$23</formula>
    </cfRule>
  </conditionalFormatting>
  <conditionalFormatting sqref="H118:I118">
    <cfRule type="cellIs" dxfId="8" priority="7" stopIfTrue="1" operator="lessThan">
      <formula>$H$10</formula>
    </cfRule>
  </conditionalFormatting>
  <conditionalFormatting sqref="J119">
    <cfRule type="cellIs" dxfId="7" priority="6" stopIfTrue="1" operator="lessThan">
      <formula>$J$23</formula>
    </cfRule>
  </conditionalFormatting>
  <conditionalFormatting sqref="K119">
    <cfRule type="cellIs" dxfId="6" priority="5" stopIfTrue="1" operator="lessThan">
      <formula>$K$23</formula>
    </cfRule>
  </conditionalFormatting>
  <conditionalFormatting sqref="H119:I119">
    <cfRule type="cellIs" dxfId="5" priority="4" stopIfTrue="1" operator="lessThan">
      <formula>$H$10</formula>
    </cfRule>
  </conditionalFormatting>
  <conditionalFormatting sqref="J120">
    <cfRule type="cellIs" dxfId="4" priority="3" stopIfTrue="1" operator="lessThan">
      <formula>$J$23</formula>
    </cfRule>
  </conditionalFormatting>
  <conditionalFormatting sqref="K120">
    <cfRule type="cellIs" dxfId="3" priority="2" stopIfTrue="1" operator="lessThan">
      <formula>$K$23</formula>
    </cfRule>
  </conditionalFormatting>
  <conditionalFormatting sqref="H120:I120">
    <cfRule type="cellIs" dxfId="2" priority="1" stopIfTrue="1" operator="lessThan">
      <formula>$H$10</formula>
    </cfRule>
  </conditionalFormatting>
  <conditionalFormatting sqref="H11:I11">
    <cfRule type="cellIs" dxfId="1" priority="429" stopIfTrue="1" operator="lessThan">
      <formula>$H$10</formula>
    </cfRule>
    <cfRule type="colorScale" priority="430">
      <colorScale>
        <cfvo type="num" val="&quot;0+R7C4&quot;"/>
        <cfvo type="max"/>
        <color rgb="FFFF7128"/>
        <color rgb="FFFFEF9C"/>
      </colorScale>
    </cfRule>
  </conditionalFormatting>
  <conditionalFormatting sqref="H17:I17">
    <cfRule type="cellIs" dxfId="0" priority="466" stopIfTrue="1" operator="lessThan">
      <formula>$H$10</formula>
    </cfRule>
    <cfRule type="colorScale" priority="467">
      <colorScale>
        <cfvo type="num" val="&quot;0+R7C4&quot;"/>
        <cfvo type="max"/>
        <color rgb="FFFF7128"/>
        <color rgb="FFFFEF9C"/>
      </colorScale>
    </cfRule>
  </conditionalFormatting>
  <pageMargins left="0" right="0" top="0.39370078740157483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МЕНЕДЖМЕНТ</vt:lpstr>
      <vt:lpstr>МЕНЕДЖМЕНТ!Область_печати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2021-07-31T18:42:57Z</dcterms:modified>
</cp:coreProperties>
</file>