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112" windowWidth="12120" windowHeight="5028" activeTab="0"/>
  </bookViews>
  <sheets>
    <sheet name="МО" sheetId="1" r:id="rId1"/>
  </sheets>
  <definedNames>
    <definedName name="_xlfn.AGGREGATE" hidden="1">#NAME?</definedName>
    <definedName name="_xlnm._FilterDatabase" localSheetId="0" hidden="1">'МО'!$A$15:$Q$111</definedName>
    <definedName name="_xlnm.Print_Area" localSheetId="0">'МО'!$A$1:$N$37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З.И.</author>
    <author>МИВ</author>
  </authors>
  <commentList>
    <comment ref="H4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МС России</t>
        </r>
      </text>
    </comment>
    <comment ref="H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1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значок ГТО</t>
        </r>
      </text>
    </comment>
    <comment ref="H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аттестат с отличием, грамота</t>
        </r>
      </text>
    </comment>
    <comment ref="H7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значок ГТО</t>
        </r>
      </text>
    </comment>
    <comment ref="H5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10" authorId="1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диплом с отличием</t>
        </r>
      </text>
    </comment>
    <comment ref="H9" authorId="1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18" authorId="1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22" authorId="1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отличием, значок ГТО</t>
        </r>
      </text>
    </comment>
    <comment ref="H19" authorId="1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48" authorId="1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значок ГТО</t>
        </r>
      </text>
    </comment>
    <comment ref="H33" authorId="1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114" authorId="1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90" authorId="1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сертификат</t>
        </r>
      </text>
    </comment>
    <comment ref="H100" authorId="1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отличием, грамота
</t>
        </r>
      </text>
    </comment>
    <comment ref="H23" authorId="1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грамота</t>
        </r>
      </text>
    </comment>
    <comment ref="F101" authorId="2">
      <text>
        <r>
          <rPr>
            <b/>
            <sz val="9"/>
            <rFont val="Tahoma"/>
            <family val="2"/>
          </rPr>
          <t>МИВ:</t>
        </r>
        <r>
          <rPr>
            <sz val="9"/>
            <rFont val="Tahoma"/>
            <family val="2"/>
          </rPr>
          <t xml:space="preserve">
Экзаменационная ведомость №09-20
</t>
        </r>
      </text>
    </comment>
    <comment ref="H28" authorId="1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E101" authorId="2">
      <text>
        <r>
          <rPr>
            <b/>
            <sz val="9"/>
            <rFont val="Tahoma"/>
            <family val="2"/>
          </rPr>
          <t>МИВ:</t>
        </r>
        <r>
          <rPr>
            <sz val="9"/>
            <rFont val="Tahoma"/>
            <family val="2"/>
          </rPr>
          <t xml:space="preserve">
экзаменационная ведомость № 14-20 от 07.08.2020</t>
        </r>
      </text>
    </comment>
    <comment ref="H34" authorId="2">
      <text>
        <r>
          <rPr>
            <b/>
            <sz val="9"/>
            <rFont val="Tahoma"/>
            <family val="2"/>
          </rPr>
          <t>МИВ: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D101" authorId="2">
      <text>
        <r>
          <rPr>
            <b/>
            <sz val="9"/>
            <rFont val="Tahoma"/>
            <family val="2"/>
          </rPr>
          <t>МИВ:</t>
        </r>
        <r>
          <rPr>
            <sz val="9"/>
            <rFont val="Tahoma"/>
            <family val="2"/>
          </rPr>
          <t xml:space="preserve">
экзаменационная ведомость № 19-20 от 11.08.2020</t>
        </r>
      </text>
    </comment>
    <comment ref="H47" authorId="1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золотой значок ГТО</t>
        </r>
      </text>
    </comment>
    <comment ref="H74" authorId="2">
      <text>
        <r>
          <rPr>
            <b/>
            <sz val="9"/>
            <rFont val="Tahoma"/>
            <family val="2"/>
          </rPr>
          <t>МИВ: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7" authorId="2">
      <text>
        <r>
          <rPr>
            <b/>
            <sz val="9"/>
            <rFont val="Tahoma"/>
            <family val="2"/>
          </rPr>
          <t>МИВ: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21" authorId="1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отличием, золотой значок ГТО</t>
        </r>
      </text>
    </comment>
    <comment ref="H73" authorId="1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волонтер</t>
        </r>
      </text>
    </comment>
    <comment ref="F107" authorId="2">
      <text>
        <r>
          <rPr>
            <b/>
            <sz val="9"/>
            <rFont val="Tahoma"/>
            <family val="0"/>
          </rPr>
          <t>МИВ:</t>
        </r>
        <r>
          <rPr>
            <sz val="9"/>
            <rFont val="Tahoma"/>
            <family val="0"/>
          </rPr>
          <t xml:space="preserve">
экзаменационная ведомость № 24-20 от 18.08.2020</t>
        </r>
      </text>
    </comment>
    <comment ref="F108" authorId="2">
      <text>
        <r>
          <rPr>
            <b/>
            <sz val="9"/>
            <rFont val="Tahoma"/>
            <family val="0"/>
          </rPr>
          <t>МИВ:</t>
        </r>
        <r>
          <rPr>
            <sz val="9"/>
            <rFont val="Tahoma"/>
            <family val="0"/>
          </rPr>
          <t xml:space="preserve">
экзаменационная ведомость № 24-20 от 18.08.2020</t>
        </r>
      </text>
    </comment>
  </commentList>
</comments>
</file>

<file path=xl/sharedStrings.xml><?xml version="1.0" encoding="utf-8"?>
<sst xmlns="http://schemas.openxmlformats.org/spreadsheetml/2006/main" count="438" uniqueCount="232">
  <si>
    <t>№ п/п</t>
  </si>
  <si>
    <t>Ф.И.О.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</si>
  <si>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</si>
  <si>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</si>
  <si>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</si>
  <si>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</si>
  <si>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</si>
  <si>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</si>
  <si>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Приоритет</t>
  </si>
  <si>
    <t>№ расписки</t>
  </si>
  <si>
    <t>Аттестат с отличием (золотая медаль)</t>
  </si>
  <si>
    <t>средний балл</t>
  </si>
  <si>
    <t xml:space="preserve">На бюджет </t>
  </si>
  <si>
    <t>очная  форма</t>
  </si>
  <si>
    <t>min</t>
  </si>
  <si>
    <t>по состоянию на</t>
  </si>
  <si>
    <t>МАТ</t>
  </si>
  <si>
    <t>ОБЩ</t>
  </si>
  <si>
    <t>СПИСОК АБИТУРИЕНТОВ, ПОДАВШИХ ЗАЯВЛЕНИЯ НА НАПРАВЛЕНИЕ "МЕНЕДЖМЕНТ"</t>
  </si>
  <si>
    <t>Дата подачи заявления</t>
  </si>
  <si>
    <t>Д</t>
  </si>
  <si>
    <t>Согласие</t>
  </si>
  <si>
    <t>На бюджет</t>
  </si>
  <si>
    <t>Базарова Елизавета Валерьевна</t>
  </si>
  <si>
    <t>Б</t>
  </si>
  <si>
    <t>002-2020</t>
  </si>
  <si>
    <t>Абитова Алина Наилевна</t>
  </si>
  <si>
    <t>006-2020</t>
  </si>
  <si>
    <t>Кузнецов Артём Андреевич</t>
  </si>
  <si>
    <t>011-2020</t>
  </si>
  <si>
    <t>Макарчева Екатерина Витальевна</t>
  </si>
  <si>
    <t>012-2020</t>
  </si>
  <si>
    <t>Якупов Джамиль Салаватович</t>
  </si>
  <si>
    <t>014-2020</t>
  </si>
  <si>
    <t>Федоровских Егор Андреевич</t>
  </si>
  <si>
    <t>017-2020</t>
  </si>
  <si>
    <t>Крюкова София Максимовна</t>
  </si>
  <si>
    <t>019-2020</t>
  </si>
  <si>
    <t>Лихонкина Валерия Александровна</t>
  </si>
  <si>
    <t>020-2020</t>
  </si>
  <si>
    <t>да</t>
  </si>
  <si>
    <t>Шпак Анастасия Дмитриевна</t>
  </si>
  <si>
    <t>024-2020</t>
  </si>
  <si>
    <t>Совцова Дарья Сергеевна</t>
  </si>
  <si>
    <t>025-2020</t>
  </si>
  <si>
    <t>Константинов Роман Александрович</t>
  </si>
  <si>
    <t>033-2020</t>
  </si>
  <si>
    <t>Ларкина Анна Дмитриевна</t>
  </si>
  <si>
    <t>034-2020</t>
  </si>
  <si>
    <t>Истомина Александра Витальевна</t>
  </si>
  <si>
    <t>039-2020</t>
  </si>
  <si>
    <t>Нуждина Елизавета Александровна</t>
  </si>
  <si>
    <t>044-2020</t>
  </si>
  <si>
    <t>Шафикова София Михайловна</t>
  </si>
  <si>
    <t>045-2020</t>
  </si>
  <si>
    <t>Гребнев Леонид Сергеевич</t>
  </si>
  <si>
    <t>048-2020</t>
  </si>
  <si>
    <t>Кравченко Александра Игоревна</t>
  </si>
  <si>
    <t>049-2020</t>
  </si>
  <si>
    <t>046-2020</t>
  </si>
  <si>
    <t>Заболотских Наталья Александровна</t>
  </si>
  <si>
    <t>055-2020</t>
  </si>
  <si>
    <t>Азизов Рамзан Абдуллович</t>
  </si>
  <si>
    <t>056-2020</t>
  </si>
  <si>
    <t>Пермякова Арина Алексеевна</t>
  </si>
  <si>
    <t>057-2020</t>
  </si>
  <si>
    <t>Левошина Екатерина Сергеевна</t>
  </si>
  <si>
    <t>058-2020</t>
  </si>
  <si>
    <t>Виолентий Дмитрий Андреевич</t>
  </si>
  <si>
    <t>062-2020</t>
  </si>
  <si>
    <t>Лопаткина Виктория Алексеевна</t>
  </si>
  <si>
    <t>063-2020</t>
  </si>
  <si>
    <t>Коновалова Елизавета Александровна</t>
  </si>
  <si>
    <t>Ивахнов Глеб Сергеевич</t>
  </si>
  <si>
    <t>070-2020</t>
  </si>
  <si>
    <t>Будалова Валерия Валерьевна</t>
  </si>
  <si>
    <t>074-2020</t>
  </si>
  <si>
    <t>Варганов Никита Константинович</t>
  </si>
  <si>
    <t>Марина Ирина Олеговна</t>
  </si>
  <si>
    <t>083-2020</t>
  </si>
  <si>
    <t>081-2020</t>
  </si>
  <si>
    <t>Отпущенникова Дарья Алексеевна</t>
  </si>
  <si>
    <t>084-2020</t>
  </si>
  <si>
    <t>Ковальчук Елизавета Андреевна</t>
  </si>
  <si>
    <t>087-2020</t>
  </si>
  <si>
    <t>отказано в приеме</t>
  </si>
  <si>
    <t>Коротяева Дарья Андреевна</t>
  </si>
  <si>
    <t>093-2020</t>
  </si>
  <si>
    <t>Юмаков Максим Владиславович</t>
  </si>
  <si>
    <t>092-2020</t>
  </si>
  <si>
    <t>Мартынова Олеся Юрьевна</t>
  </si>
  <si>
    <t>094-2020</t>
  </si>
  <si>
    <t>Имамутдинова Алина Маратовна</t>
  </si>
  <si>
    <t>095-2020</t>
  </si>
  <si>
    <t>Кистанова Нина Сергеевна</t>
  </si>
  <si>
    <t>097-2020</t>
  </si>
  <si>
    <t>Предбанникова Дарья Александровна</t>
  </si>
  <si>
    <t>098-2020</t>
  </si>
  <si>
    <t>Спицына Ириина Игоревна</t>
  </si>
  <si>
    <t>100-2020</t>
  </si>
  <si>
    <t>Кибаров Омар Аледдинович</t>
  </si>
  <si>
    <t>101-2020</t>
  </si>
  <si>
    <t>Миронов Максим Валерьевич</t>
  </si>
  <si>
    <t>112-2020</t>
  </si>
  <si>
    <t>Егоров Иван Сергеевич</t>
  </si>
  <si>
    <t>106-2020</t>
  </si>
  <si>
    <t>Яковлев Кирилл Владимирович</t>
  </si>
  <si>
    <t>105-2020</t>
  </si>
  <si>
    <t>Боюр Софья Романовна</t>
  </si>
  <si>
    <t>104-2020</t>
  </si>
  <si>
    <t>Смоловщикова Елизавета Евгеньевна</t>
  </si>
  <si>
    <t>109-2020</t>
  </si>
  <si>
    <t>Клейменов Роман Игоревич</t>
  </si>
  <si>
    <t>111-2020</t>
  </si>
  <si>
    <t>Градова Мария Сергеевна</t>
  </si>
  <si>
    <t>113-2020</t>
  </si>
  <si>
    <t>Северьянова Екатерина Дмитриевна</t>
  </si>
  <si>
    <t>114-2020</t>
  </si>
  <si>
    <t>Зубрилина Анастасия Игоревна</t>
  </si>
  <si>
    <t>119-2020</t>
  </si>
  <si>
    <t>Сирачева Алия Борисовна</t>
  </si>
  <si>
    <t>121-2020</t>
  </si>
  <si>
    <t>Кобелева Дарья Александровна</t>
  </si>
  <si>
    <t>123-2020</t>
  </si>
  <si>
    <t>Коровенкова Елизавета Владимировна</t>
  </si>
  <si>
    <t>126-2020</t>
  </si>
  <si>
    <t>Буран Анна Дмитриевна</t>
  </si>
  <si>
    <t>127-2020</t>
  </si>
  <si>
    <t>Фролова Юлия Васильевна</t>
  </si>
  <si>
    <t>131-2020</t>
  </si>
  <si>
    <t>Гущин Семён Андреевич</t>
  </si>
  <si>
    <t>129-2020</t>
  </si>
  <si>
    <t>Снитко Дмитрий Андреевич</t>
  </si>
  <si>
    <t>136-2020</t>
  </si>
  <si>
    <t>Пятаев Даниил Александрович</t>
  </si>
  <si>
    <t>139-2020</t>
  </si>
  <si>
    <t>Родионова Дарья Дмитриевна</t>
  </si>
  <si>
    <t>140-2020</t>
  </si>
  <si>
    <t>Петренко Татьяна Алексеевна</t>
  </si>
  <si>
    <t>142-2020</t>
  </si>
  <si>
    <t>Логинова Екатерина Геннадьевна</t>
  </si>
  <si>
    <t>144-2020</t>
  </si>
  <si>
    <t>Солуянова Мария Александровна</t>
  </si>
  <si>
    <t>141-2020</t>
  </si>
  <si>
    <t>Березина Софья Андреевна</t>
  </si>
  <si>
    <t>146-2020</t>
  </si>
  <si>
    <t>147-2020</t>
  </si>
  <si>
    <t>Старцев Дмитрий Константинович</t>
  </si>
  <si>
    <t>150-2020</t>
  </si>
  <si>
    <t>Рудометкина Анастасия Александровна</t>
  </si>
  <si>
    <t>151-2020</t>
  </si>
  <si>
    <t>Григоревская Эльвира Александровна</t>
  </si>
  <si>
    <t>152-2020</t>
  </si>
  <si>
    <t>Першкова Виктория Валерьевна</t>
  </si>
  <si>
    <t>153-2020</t>
  </si>
  <si>
    <t>Муталлапова Снежана Руслановна</t>
  </si>
  <si>
    <t>154-2020</t>
  </si>
  <si>
    <t>Калугина Карина Витальевна</t>
  </si>
  <si>
    <t>155-2020</t>
  </si>
  <si>
    <t>Максудова Анастасия Темуровна</t>
  </si>
  <si>
    <t>156-2020</t>
  </si>
  <si>
    <t>Мандрика Евгения Романовна</t>
  </si>
  <si>
    <t>157-2020</t>
  </si>
  <si>
    <t>Ганеева Дания Александровна</t>
  </si>
  <si>
    <t>158-2020</t>
  </si>
  <si>
    <t>неявка</t>
  </si>
  <si>
    <r>
      <t>На места в рамках КЦП и по договорам (</t>
    </r>
    <r>
      <rPr>
        <b/>
        <sz val="11"/>
        <color indexed="10"/>
        <rFont val="Times New Roman"/>
        <family val="1"/>
      </rPr>
      <t>9 бюджетных мест</t>
    </r>
    <r>
      <rPr>
        <b/>
        <sz val="11"/>
        <color indexed="8"/>
        <rFont val="Times New Roman"/>
        <family val="1"/>
      </rPr>
      <t xml:space="preserve"> + 40 мест по договорам)</t>
    </r>
  </si>
  <si>
    <t>Яковлева Анна Станиславовна</t>
  </si>
  <si>
    <t>163-2020</t>
  </si>
  <si>
    <t>Зайковская Софья Максимовна</t>
  </si>
  <si>
    <t>165-2020</t>
  </si>
  <si>
    <t>Должникова Диана Алексеевна</t>
  </si>
  <si>
    <t>166-2020</t>
  </si>
  <si>
    <t>Ларцев Никита Михайлович</t>
  </si>
  <si>
    <t>167-2020</t>
  </si>
  <si>
    <t>Полякова Полина Владимировна</t>
  </si>
  <si>
    <t>Полякова Амалия Владимировна</t>
  </si>
  <si>
    <t>169-2020</t>
  </si>
  <si>
    <t>170-2020</t>
  </si>
  <si>
    <t>Долгошея Владимир Сергеевич</t>
  </si>
  <si>
    <t>173-2020</t>
  </si>
  <si>
    <t>Федосеева Екатерина Сергеевна</t>
  </si>
  <si>
    <t>175-2020</t>
  </si>
  <si>
    <t>Кузьмичева Ирина Олеговна</t>
  </si>
  <si>
    <t>176-2020</t>
  </si>
  <si>
    <t>Меркулова Дарья Олеговна</t>
  </si>
  <si>
    <t>177-2020</t>
  </si>
  <si>
    <t>Артюхова Мария Алексеевна</t>
  </si>
  <si>
    <t>178-2020</t>
  </si>
  <si>
    <t>Алистратова Екатерина Викторовна</t>
  </si>
  <si>
    <t>183-2020</t>
  </si>
  <si>
    <t>Николаев Александр Александрович</t>
  </si>
  <si>
    <t>184-2020</t>
  </si>
  <si>
    <t>Ишмухамедова Алина Наилевна</t>
  </si>
  <si>
    <t>185-2020</t>
  </si>
  <si>
    <t>Расскалиева Ульяна Андреевна</t>
  </si>
  <si>
    <t>191-2020</t>
  </si>
  <si>
    <t>Аврясов Роман Олегович</t>
  </si>
  <si>
    <t>192-2020</t>
  </si>
  <si>
    <t>Модебадзе Михаил Давидович</t>
  </si>
  <si>
    <t>190-2020</t>
  </si>
  <si>
    <t>Абросимова Кира Сергеевна</t>
  </si>
  <si>
    <t>189-2020</t>
  </si>
  <si>
    <t>Беляева Дарья Викторовна</t>
  </si>
  <si>
    <t>188-2020</t>
  </si>
  <si>
    <t>Гузенко Виктория Алексеевна</t>
  </si>
  <si>
    <t>195-2020</t>
  </si>
  <si>
    <t>отозвано</t>
  </si>
  <si>
    <t>Хусиев Руслан Сайпиевич</t>
  </si>
  <si>
    <t>196-2020</t>
  </si>
  <si>
    <t>Сумарокова Анастасия Алексеевна</t>
  </si>
  <si>
    <t>201-2020</t>
  </si>
  <si>
    <t>Краснорепова Ангелина Алексеевна</t>
  </si>
  <si>
    <t>Пригожий Александр Сергеевич</t>
  </si>
  <si>
    <t>205-2020</t>
  </si>
  <si>
    <t>Харина Жанна Александровна</t>
  </si>
  <si>
    <t>213-2020</t>
  </si>
  <si>
    <r>
      <t xml:space="preserve">На места в пределах установленной квоты (лица, имеющие особое право) - </t>
    </r>
    <r>
      <rPr>
        <b/>
        <sz val="11"/>
        <color indexed="10"/>
        <rFont val="Times New Roman"/>
        <family val="1"/>
      </rPr>
      <t>1 место</t>
    </r>
  </si>
  <si>
    <t>подано</t>
  </si>
  <si>
    <t>подано на экономику</t>
  </si>
  <si>
    <t>Куртяков Марат Ильнурович</t>
  </si>
  <si>
    <t>217-2020</t>
  </si>
  <si>
    <t>Шипотько Ксения Игоревна</t>
  </si>
  <si>
    <t>214-2020</t>
  </si>
  <si>
    <t>Давыдова Эльвира Иршатовна</t>
  </si>
  <si>
    <t>221-2020</t>
  </si>
  <si>
    <t>Васильев Александр Сергеевич</t>
  </si>
  <si>
    <t>223-2020</t>
  </si>
  <si>
    <t>Гасанова Айтадж Сахил кызы</t>
  </si>
  <si>
    <t>225-2020</t>
  </si>
  <si>
    <t>Пустобаев Владислав Васильевич</t>
  </si>
  <si>
    <t>230-2020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</si>
</sst>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3" fillId="0" borderId="10" xfId="53" applyFont="1" applyFill="1" applyBorder="1" applyAlignment="1">
      <alignment horizontal="center" vertical="center"/>
      <protection/>
    </xf>
    <xf numFmtId="0" fontId="51" fillId="0" borderId="10" xfId="53" applyFont="1" applyFill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4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14" fontId="51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14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3" fillId="0" borderId="10" xfId="53" applyFont="1" applyBorder="1" applyAlignment="1">
      <alignment horizontal="center" vertical="center"/>
      <protection/>
    </xf>
    <xf numFmtId="0" fontId="51" fillId="0" borderId="10" xfId="53" applyFont="1" applyBorder="1" applyAlignment="1">
      <alignment horizontal="center" vertical="center"/>
      <protection/>
    </xf>
    <xf numFmtId="172" fontId="52" fillId="0" borderId="10" xfId="0" applyNumberFormat="1" applyFont="1" applyFill="1" applyBorder="1" applyAlignment="1">
      <alignment horizontal="center"/>
    </xf>
    <xf numFmtId="0" fontId="5" fillId="0" borderId="10" xfId="53" applyFont="1" applyFill="1" applyBorder="1" applyAlignment="1">
      <alignment horizontal="center" vertical="center" wrapText="1"/>
      <protection/>
    </xf>
    <xf numFmtId="14" fontId="5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/>
      <protection/>
    </xf>
    <xf numFmtId="172" fontId="54" fillId="0" borderId="10" xfId="0" applyNumberFormat="1" applyFont="1" applyFill="1" applyBorder="1" applyAlignment="1">
      <alignment horizontal="center"/>
    </xf>
    <xf numFmtId="0" fontId="5" fillId="0" borderId="10" xfId="53" applyFont="1" applyBorder="1" applyAlignment="1">
      <alignment horizontal="center" vertical="center" wrapText="1"/>
      <protection/>
    </xf>
    <xf numFmtId="14" fontId="27" fillId="0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/>
    </xf>
    <xf numFmtId="172" fontId="52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/>
    </xf>
    <xf numFmtId="14" fontId="5" fillId="0" borderId="10" xfId="0" applyNumberFormat="1" applyFont="1" applyBorder="1" applyAlignment="1">
      <alignment horizontal="center"/>
    </xf>
    <xf numFmtId="172" fontId="54" fillId="0" borderId="1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/>
      <protection/>
    </xf>
    <xf numFmtId="14" fontId="27" fillId="33" borderId="10" xfId="0" applyNumberFormat="1" applyFont="1" applyFill="1" applyBorder="1" applyAlignment="1">
      <alignment horizontal="center"/>
    </xf>
    <xf numFmtId="172" fontId="54" fillId="33" borderId="10" xfId="0" applyNumberFormat="1" applyFont="1" applyFill="1" applyBorder="1" applyAlignment="1">
      <alignment horizontal="center"/>
    </xf>
    <xf numFmtId="0" fontId="50" fillId="10" borderId="10" xfId="0" applyFont="1" applyFill="1" applyBorder="1" applyAlignment="1">
      <alignment horizontal="center" vertical="center"/>
    </xf>
    <xf numFmtId="0" fontId="50" fillId="10" borderId="10" xfId="0" applyFont="1" applyFill="1" applyBorder="1" applyAlignment="1">
      <alignment vertical="center"/>
    </xf>
    <xf numFmtId="0" fontId="5" fillId="10" borderId="10" xfId="0" applyFont="1" applyFill="1" applyBorder="1" applyAlignment="1">
      <alignment horizontal="center" vertical="center"/>
    </xf>
    <xf numFmtId="14" fontId="5" fillId="10" borderId="10" xfId="0" applyNumberFormat="1" applyFont="1" applyFill="1" applyBorder="1" applyAlignment="1">
      <alignment horizontal="center"/>
    </xf>
    <xf numFmtId="172" fontId="52" fillId="10" borderId="10" xfId="0" applyNumberFormat="1" applyFont="1" applyFill="1" applyBorder="1" applyAlignment="1">
      <alignment horizontal="center"/>
    </xf>
    <xf numFmtId="0" fontId="50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14" fontId="5" fillId="7" borderId="10" xfId="0" applyNumberFormat="1" applyFont="1" applyFill="1" applyBorder="1" applyAlignment="1">
      <alignment horizontal="center"/>
    </xf>
    <xf numFmtId="172" fontId="52" fillId="7" borderId="10" xfId="0" applyNumberFormat="1" applyFont="1" applyFill="1" applyBorder="1" applyAlignment="1">
      <alignment horizontal="center"/>
    </xf>
    <xf numFmtId="0" fontId="3" fillId="0" borderId="10" xfId="53" applyFont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51" fillId="0" borderId="12" xfId="53" applyFont="1" applyFill="1" applyBorder="1" applyAlignment="1">
      <alignment horizontal="center" vertical="center" wrapText="1"/>
      <protection/>
    </xf>
    <xf numFmtId="0" fontId="51" fillId="0" borderId="13" xfId="53" applyFont="1" applyFill="1" applyBorder="1" applyAlignment="1">
      <alignment horizontal="center" vertical="center" wrapText="1"/>
      <protection/>
    </xf>
    <xf numFmtId="0" fontId="51" fillId="0" borderId="11" xfId="53" applyFont="1" applyFill="1" applyBorder="1" applyAlignment="1">
      <alignment horizontal="center" vertical="center" wrapText="1"/>
      <protection/>
    </xf>
    <xf numFmtId="0" fontId="51" fillId="0" borderId="14" xfId="53" applyFont="1" applyFill="1" applyBorder="1" applyAlignment="1">
      <alignment horizontal="center" vertical="center"/>
      <protection/>
    </xf>
    <xf numFmtId="0" fontId="51" fillId="0" borderId="15" xfId="53" applyFont="1" applyFill="1" applyBorder="1" applyAlignment="1">
      <alignment horizontal="center" vertical="center"/>
      <protection/>
    </xf>
    <xf numFmtId="0" fontId="51" fillId="0" borderId="16" xfId="53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56" fillId="0" borderId="17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14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80" zoomScaleNormal="80" zoomScaleSheetLayoutView="80" zoomScalePageLayoutView="0" workbookViewId="0" topLeftCell="A80">
      <selection activeCell="B19" sqref="B19"/>
    </sheetView>
  </sheetViews>
  <sheetFormatPr defaultColWidth="9.140625" defaultRowHeight="15"/>
  <cols>
    <col min="1" max="1" width="5.7109375" style="1" customWidth="1"/>
    <col min="2" max="2" width="34.7109375" style="1" customWidth="1"/>
    <col min="3" max="3" width="11.28125" style="17" customWidth="1"/>
    <col min="4" max="6" width="7.57421875" style="1" customWidth="1"/>
    <col min="7" max="7" width="9.00390625" style="1" customWidth="1"/>
    <col min="8" max="8" width="6.7109375" style="17" customWidth="1"/>
    <col min="9" max="9" width="7.7109375" style="17" customWidth="1"/>
    <col min="10" max="10" width="8.8515625" style="1" customWidth="1"/>
    <col min="11" max="11" width="8.57421875" style="1" customWidth="1"/>
    <col min="12" max="12" width="9.8515625" style="1" customWidth="1"/>
    <col min="13" max="13" width="8.28125" style="1" customWidth="1"/>
    <col min="14" max="14" width="12.28125" style="1" customWidth="1"/>
    <col min="15" max="15" width="18.28125" style="33" customWidth="1"/>
    <col min="16" max="16" width="12.28125" style="19" customWidth="1"/>
    <col min="17" max="17" width="12.28125" style="32" customWidth="1"/>
    <col min="21" max="21" width="9.140625" style="14" customWidth="1"/>
  </cols>
  <sheetData>
    <row r="1" spans="1:21" s="7" customFormat="1" ht="24.75" customHeight="1">
      <c r="A1" s="89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33"/>
      <c r="P1" s="19"/>
      <c r="Q1" s="31"/>
      <c r="U1" s="13"/>
    </row>
    <row r="2" spans="1:15" ht="15">
      <c r="A2" s="9"/>
      <c r="B2" s="91" t="s">
        <v>13</v>
      </c>
      <c r="C2" s="92"/>
      <c r="D2" s="91"/>
      <c r="E2" s="91"/>
      <c r="F2" s="9"/>
      <c r="G2" s="9"/>
      <c r="J2" s="9"/>
      <c r="K2" s="9"/>
      <c r="N2" s="20"/>
      <c r="O2" s="9"/>
    </row>
    <row r="3" spans="1:15" ht="15">
      <c r="A3" s="20"/>
      <c r="B3" s="10" t="s">
        <v>15</v>
      </c>
      <c r="C3" s="18">
        <f ca="1">TODAY()</f>
        <v>44061</v>
      </c>
      <c r="D3" s="93"/>
      <c r="E3" s="94"/>
      <c r="F3" s="94"/>
      <c r="G3" s="94"/>
      <c r="H3" s="9"/>
      <c r="I3" s="9"/>
      <c r="J3" s="9"/>
      <c r="K3" s="9"/>
      <c r="N3" s="20"/>
      <c r="O3" s="9"/>
    </row>
    <row r="4" spans="1:21" ht="14.25" customHeight="1">
      <c r="A4" s="95" t="s">
        <v>217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"/>
      <c r="P4" s="24"/>
      <c r="T4" s="14"/>
      <c r="U4"/>
    </row>
    <row r="5" spans="1:21" ht="14.25" customHeight="1">
      <c r="A5" s="88" t="s">
        <v>0</v>
      </c>
      <c r="B5" s="96" t="s">
        <v>1</v>
      </c>
      <c r="C5" s="88" t="s">
        <v>21</v>
      </c>
      <c r="D5" s="25" t="s">
        <v>16</v>
      </c>
      <c r="E5" s="25" t="s">
        <v>17</v>
      </c>
      <c r="F5" s="25" t="s">
        <v>2</v>
      </c>
      <c r="G5" s="72" t="s">
        <v>3</v>
      </c>
      <c r="H5" s="72" t="s">
        <v>4</v>
      </c>
      <c r="I5" s="72" t="s">
        <v>5</v>
      </c>
      <c r="J5" s="87" t="s">
        <v>6</v>
      </c>
      <c r="K5" s="88" t="s">
        <v>22</v>
      </c>
      <c r="L5" s="88" t="s">
        <v>7</v>
      </c>
      <c r="M5" s="72" t="s">
        <v>8</v>
      </c>
      <c r="N5" s="72" t="s">
        <v>9</v>
      </c>
      <c r="O5" s="72" t="s">
        <v>10</v>
      </c>
      <c r="P5" s="72" t="s">
        <v>19</v>
      </c>
      <c r="Q5" s="73" t="s">
        <v>11</v>
      </c>
      <c r="T5" s="14"/>
      <c r="U5"/>
    </row>
    <row r="6" spans="1:21" ht="27" customHeight="1">
      <c r="A6" s="88"/>
      <c r="B6" s="96"/>
      <c r="C6" s="88"/>
      <c r="D6" s="26">
        <v>30</v>
      </c>
      <c r="E6" s="26">
        <v>45</v>
      </c>
      <c r="F6" s="26">
        <v>40</v>
      </c>
      <c r="G6" s="72"/>
      <c r="H6" s="72"/>
      <c r="I6" s="72"/>
      <c r="J6" s="87"/>
      <c r="K6" s="88"/>
      <c r="L6" s="88"/>
      <c r="M6" s="72"/>
      <c r="N6" s="72"/>
      <c r="O6" s="72"/>
      <c r="P6" s="72" t="s">
        <v>19</v>
      </c>
      <c r="Q6" s="73"/>
      <c r="T6" s="14"/>
      <c r="U6"/>
    </row>
    <row r="7" spans="1:20" s="30" customFormat="1" ht="14.25" customHeight="1">
      <c r="A7" s="4">
        <v>1</v>
      </c>
      <c r="B7" s="6" t="s">
        <v>215</v>
      </c>
      <c r="C7" s="28"/>
      <c r="D7" s="2">
        <v>45</v>
      </c>
      <c r="E7" s="2">
        <v>67</v>
      </c>
      <c r="F7" s="2">
        <v>71</v>
      </c>
      <c r="G7" s="38">
        <f>SUM(D7:F7)</f>
        <v>183</v>
      </c>
      <c r="H7" s="38">
        <v>4</v>
      </c>
      <c r="I7" s="38">
        <v>5</v>
      </c>
      <c r="J7" s="55">
        <f>SUM(G7,H7:I7)</f>
        <v>192</v>
      </c>
      <c r="K7" s="28" t="s">
        <v>24</v>
      </c>
      <c r="L7" s="28"/>
      <c r="M7" s="38">
        <v>1</v>
      </c>
      <c r="N7" s="38" t="s">
        <v>216</v>
      </c>
      <c r="O7" s="2" t="s">
        <v>40</v>
      </c>
      <c r="P7" s="39">
        <v>44058</v>
      </c>
      <c r="Q7" s="37">
        <f>AVERAGE(D7:F7)</f>
        <v>61</v>
      </c>
      <c r="T7" s="14"/>
    </row>
    <row r="8" spans="1:20" s="30" customFormat="1" ht="14.25" customHeight="1">
      <c r="A8" s="4">
        <v>2</v>
      </c>
      <c r="B8" s="6" t="s">
        <v>94</v>
      </c>
      <c r="C8" s="4"/>
      <c r="D8" s="2">
        <v>33</v>
      </c>
      <c r="E8" s="2">
        <v>54</v>
      </c>
      <c r="F8" s="2">
        <v>70</v>
      </c>
      <c r="G8" s="35">
        <f>SUM(D8:F8)</f>
        <v>157</v>
      </c>
      <c r="H8" s="6"/>
      <c r="I8" s="4">
        <v>5</v>
      </c>
      <c r="J8" s="36">
        <f>SUM(G8,H8:I8)</f>
        <v>162</v>
      </c>
      <c r="K8" s="4" t="s">
        <v>24</v>
      </c>
      <c r="L8" s="4"/>
      <c r="M8" s="4">
        <v>2</v>
      </c>
      <c r="N8" s="4" t="s">
        <v>95</v>
      </c>
      <c r="O8" s="34"/>
      <c r="P8" s="39">
        <v>44042</v>
      </c>
      <c r="Q8" s="37">
        <f>AVERAGE(D8:F8)</f>
        <v>52.333333333333336</v>
      </c>
      <c r="T8" s="14"/>
    </row>
    <row r="9" spans="1:20" s="30" customFormat="1" ht="14.25" customHeight="1">
      <c r="A9" s="56">
        <v>3</v>
      </c>
      <c r="B9" s="41" t="s">
        <v>38</v>
      </c>
      <c r="C9" s="56" t="s">
        <v>207</v>
      </c>
      <c r="D9" s="40">
        <v>56</v>
      </c>
      <c r="E9" s="40">
        <v>61</v>
      </c>
      <c r="F9" s="40">
        <v>78</v>
      </c>
      <c r="G9" s="56">
        <f>SUM(D9:F9)</f>
        <v>195</v>
      </c>
      <c r="H9" s="56">
        <v>4</v>
      </c>
      <c r="I9" s="56">
        <v>5</v>
      </c>
      <c r="J9" s="58">
        <f>SUM(G9,H9:I9)</f>
        <v>204</v>
      </c>
      <c r="K9" s="56" t="s">
        <v>24</v>
      </c>
      <c r="L9" s="56"/>
      <c r="M9" s="56">
        <v>2</v>
      </c>
      <c r="N9" s="56" t="s">
        <v>39</v>
      </c>
      <c r="O9" s="40" t="s">
        <v>40</v>
      </c>
      <c r="P9" s="59">
        <v>44008</v>
      </c>
      <c r="Q9" s="60">
        <f>AVERAGE(D9:F9)</f>
        <v>65</v>
      </c>
      <c r="T9" s="14"/>
    </row>
    <row r="10" spans="1:20" s="30" customFormat="1" ht="14.25" customHeight="1">
      <c r="A10" s="56">
        <v>4</v>
      </c>
      <c r="B10" s="41" t="s">
        <v>57</v>
      </c>
      <c r="C10" s="57" t="s">
        <v>207</v>
      </c>
      <c r="D10" s="40" t="s">
        <v>165</v>
      </c>
      <c r="E10" s="40" t="s">
        <v>165</v>
      </c>
      <c r="F10" s="40" t="s">
        <v>165</v>
      </c>
      <c r="G10" s="56">
        <f>SUM(D10:F10)</f>
        <v>0</v>
      </c>
      <c r="H10" s="57">
        <v>4</v>
      </c>
      <c r="I10" s="57"/>
      <c r="J10" s="58">
        <f>SUM(G10,H10:I10)</f>
        <v>4</v>
      </c>
      <c r="K10" s="57" t="s">
        <v>24</v>
      </c>
      <c r="L10" s="57"/>
      <c r="M10" s="57">
        <v>2</v>
      </c>
      <c r="N10" s="57" t="s">
        <v>58</v>
      </c>
      <c r="O10" s="40" t="s">
        <v>40</v>
      </c>
      <c r="P10" s="59">
        <v>44027</v>
      </c>
      <c r="Q10" s="60" t="e">
        <f>AVERAGE(D10:F10)</f>
        <v>#DIV/0!</v>
      </c>
      <c r="T10" s="14"/>
    </row>
    <row r="11" ht="15"/>
    <row r="12" ht="15"/>
    <row r="13" spans="1:15" ht="15">
      <c r="A13" s="20"/>
      <c r="B13" s="10"/>
      <c r="C13" s="22"/>
      <c r="D13" s="22"/>
      <c r="E13" s="23"/>
      <c r="F13" s="23"/>
      <c r="G13" s="23"/>
      <c r="H13" s="9"/>
      <c r="I13" s="9"/>
      <c r="J13" s="9"/>
      <c r="K13" s="9"/>
      <c r="N13" s="20"/>
      <c r="O13" s="9"/>
    </row>
    <row r="14" spans="1:15" ht="18" customHeight="1">
      <c r="A14" s="83" t="s">
        <v>166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20"/>
      <c r="O14" s="9"/>
    </row>
    <row r="15" spans="1:17" ht="18.75" customHeight="1">
      <c r="A15" s="74" t="s">
        <v>0</v>
      </c>
      <c r="B15" s="84" t="s">
        <v>1</v>
      </c>
      <c r="C15" s="74" t="s">
        <v>21</v>
      </c>
      <c r="D15" s="11" t="s">
        <v>16</v>
      </c>
      <c r="E15" s="11" t="s">
        <v>17</v>
      </c>
      <c r="F15" s="11" t="s">
        <v>2</v>
      </c>
      <c r="G15" s="74" t="s">
        <v>3</v>
      </c>
      <c r="H15" s="74" t="s">
        <v>4</v>
      </c>
      <c r="I15" s="74" t="s">
        <v>5</v>
      </c>
      <c r="J15" s="84" t="s">
        <v>6</v>
      </c>
      <c r="K15" s="74" t="s">
        <v>12</v>
      </c>
      <c r="L15" s="74" t="s">
        <v>7</v>
      </c>
      <c r="M15" s="74" t="s">
        <v>8</v>
      </c>
      <c r="N15" s="74" t="s">
        <v>9</v>
      </c>
      <c r="O15" s="74" t="s">
        <v>10</v>
      </c>
      <c r="P15" s="74" t="s">
        <v>19</v>
      </c>
      <c r="Q15" s="77" t="s">
        <v>11</v>
      </c>
    </row>
    <row r="16" spans="1:21" s="5" customFormat="1" ht="15" customHeight="1">
      <c r="A16" s="75"/>
      <c r="B16" s="85"/>
      <c r="C16" s="75"/>
      <c r="D16" s="80" t="s">
        <v>14</v>
      </c>
      <c r="E16" s="81"/>
      <c r="F16" s="82"/>
      <c r="G16" s="75"/>
      <c r="H16" s="75"/>
      <c r="I16" s="75"/>
      <c r="J16" s="85"/>
      <c r="K16" s="75"/>
      <c r="L16" s="75"/>
      <c r="M16" s="75"/>
      <c r="N16" s="75"/>
      <c r="O16" s="75"/>
      <c r="P16" s="75"/>
      <c r="Q16" s="78"/>
      <c r="U16" s="15"/>
    </row>
    <row r="17" spans="1:21" s="3" customFormat="1" ht="27.75" customHeight="1">
      <c r="A17" s="76"/>
      <c r="B17" s="86"/>
      <c r="C17" s="76"/>
      <c r="D17" s="12">
        <v>30</v>
      </c>
      <c r="E17" s="12">
        <v>45</v>
      </c>
      <c r="F17" s="12">
        <v>40</v>
      </c>
      <c r="G17" s="76"/>
      <c r="H17" s="76"/>
      <c r="I17" s="76"/>
      <c r="J17" s="86"/>
      <c r="K17" s="76"/>
      <c r="L17" s="76"/>
      <c r="M17" s="76"/>
      <c r="N17" s="76"/>
      <c r="O17" s="76"/>
      <c r="P17" s="76"/>
      <c r="Q17" s="79"/>
      <c r="U17" s="16"/>
    </row>
    <row r="18" spans="1:20" s="30" customFormat="1" ht="15">
      <c r="A18" s="2">
        <v>1</v>
      </c>
      <c r="B18" s="6" t="s">
        <v>66</v>
      </c>
      <c r="C18" s="4"/>
      <c r="D18" s="4">
        <v>78</v>
      </c>
      <c r="E18" s="4">
        <v>92</v>
      </c>
      <c r="F18" s="4">
        <v>94</v>
      </c>
      <c r="G18" s="2">
        <f aca="true" t="shared" si="0" ref="G18:G49">SUM(D18:F18)</f>
        <v>264</v>
      </c>
      <c r="H18" s="2">
        <v>4</v>
      </c>
      <c r="I18" s="2">
        <v>5</v>
      </c>
      <c r="J18" s="2">
        <f aca="true" t="shared" si="1" ref="J18:J49">SUM(D18:F18,H18:I18)</f>
        <v>273</v>
      </c>
      <c r="K18" s="2" t="s">
        <v>24</v>
      </c>
      <c r="L18" s="2" t="s">
        <v>20</v>
      </c>
      <c r="M18" s="2">
        <v>1</v>
      </c>
      <c r="N18" s="2" t="s">
        <v>67</v>
      </c>
      <c r="O18" s="2" t="s">
        <v>40</v>
      </c>
      <c r="P18" s="29">
        <v>44033</v>
      </c>
      <c r="Q18" s="27">
        <f aca="true" t="shared" si="2" ref="Q18:Q49">AVERAGE(D18:F18)</f>
        <v>88</v>
      </c>
      <c r="T18" s="14"/>
    </row>
    <row r="19" spans="1:17" ht="15">
      <c r="A19" s="2">
        <v>2</v>
      </c>
      <c r="B19" s="62" t="s">
        <v>81</v>
      </c>
      <c r="C19" s="61" t="s">
        <v>218</v>
      </c>
      <c r="D19" s="61">
        <v>80</v>
      </c>
      <c r="E19" s="61">
        <v>93</v>
      </c>
      <c r="F19" s="61">
        <v>89</v>
      </c>
      <c r="G19" s="63">
        <f t="shared" si="0"/>
        <v>262</v>
      </c>
      <c r="H19" s="61">
        <v>4</v>
      </c>
      <c r="I19" s="61">
        <v>5</v>
      </c>
      <c r="J19" s="61">
        <f t="shared" si="1"/>
        <v>271</v>
      </c>
      <c r="K19" s="61" t="s">
        <v>24</v>
      </c>
      <c r="L19" s="61" t="s">
        <v>20</v>
      </c>
      <c r="M19" s="61">
        <v>1</v>
      </c>
      <c r="N19" s="61" t="s">
        <v>82</v>
      </c>
      <c r="O19" s="61" t="s">
        <v>40</v>
      </c>
      <c r="P19" s="64">
        <v>44040</v>
      </c>
      <c r="Q19" s="65">
        <f t="shared" si="2"/>
        <v>87.33333333333333</v>
      </c>
    </row>
    <row r="20" spans="1:17" ht="15">
      <c r="A20" s="2">
        <v>3</v>
      </c>
      <c r="B20" s="8" t="s">
        <v>47</v>
      </c>
      <c r="C20" s="2"/>
      <c r="D20" s="2">
        <v>62</v>
      </c>
      <c r="E20" s="2">
        <v>99</v>
      </c>
      <c r="F20" s="2">
        <v>91</v>
      </c>
      <c r="G20" s="4">
        <f t="shared" si="0"/>
        <v>252</v>
      </c>
      <c r="H20" s="2"/>
      <c r="I20" s="2">
        <v>5</v>
      </c>
      <c r="J20" s="2">
        <f t="shared" si="1"/>
        <v>257</v>
      </c>
      <c r="K20" s="2" t="s">
        <v>24</v>
      </c>
      <c r="L20" s="2" t="s">
        <v>20</v>
      </c>
      <c r="M20" s="2">
        <v>2</v>
      </c>
      <c r="N20" s="2" t="s">
        <v>48</v>
      </c>
      <c r="O20" s="2"/>
      <c r="P20" s="29">
        <v>44018</v>
      </c>
      <c r="Q20" s="27">
        <f t="shared" si="2"/>
        <v>84</v>
      </c>
    </row>
    <row r="21" spans="1:17" ht="15">
      <c r="A21" s="2">
        <v>4</v>
      </c>
      <c r="B21" s="8" t="s">
        <v>224</v>
      </c>
      <c r="C21" s="2"/>
      <c r="D21" s="2">
        <v>72</v>
      </c>
      <c r="E21" s="2">
        <v>86</v>
      </c>
      <c r="F21" s="2">
        <v>82</v>
      </c>
      <c r="G21" s="4">
        <f t="shared" si="0"/>
        <v>240</v>
      </c>
      <c r="H21" s="2">
        <v>7</v>
      </c>
      <c r="I21" s="2">
        <v>3</v>
      </c>
      <c r="J21" s="2">
        <f t="shared" si="1"/>
        <v>250</v>
      </c>
      <c r="K21" s="2" t="s">
        <v>24</v>
      </c>
      <c r="L21" s="2"/>
      <c r="M21" s="2">
        <v>2</v>
      </c>
      <c r="N21" s="2" t="s">
        <v>225</v>
      </c>
      <c r="O21" s="2"/>
      <c r="P21" s="29">
        <v>44060</v>
      </c>
      <c r="Q21" s="27">
        <f t="shared" si="2"/>
        <v>80</v>
      </c>
    </row>
    <row r="22" spans="1:17" ht="15" customHeight="1">
      <c r="A22" s="2">
        <v>5</v>
      </c>
      <c r="B22" s="6" t="s">
        <v>77</v>
      </c>
      <c r="C22" s="4"/>
      <c r="D22" s="4">
        <v>72</v>
      </c>
      <c r="E22" s="4">
        <v>93</v>
      </c>
      <c r="F22" s="4">
        <v>73</v>
      </c>
      <c r="G22" s="2">
        <f t="shared" si="0"/>
        <v>238</v>
      </c>
      <c r="H22" s="2">
        <v>7</v>
      </c>
      <c r="I22" s="2">
        <v>3</v>
      </c>
      <c r="J22" s="2">
        <f t="shared" si="1"/>
        <v>248</v>
      </c>
      <c r="K22" s="2" t="s">
        <v>24</v>
      </c>
      <c r="L22" s="2" t="s">
        <v>20</v>
      </c>
      <c r="M22" s="2">
        <v>2</v>
      </c>
      <c r="N22" s="2" t="s">
        <v>79</v>
      </c>
      <c r="O22" s="2" t="s">
        <v>40</v>
      </c>
      <c r="P22" s="29">
        <v>44039</v>
      </c>
      <c r="Q22" s="27">
        <f t="shared" si="2"/>
        <v>79.33333333333333</v>
      </c>
    </row>
    <row r="23" spans="1:17" ht="45">
      <c r="A23" s="2">
        <v>6</v>
      </c>
      <c r="B23" s="67" t="s">
        <v>212</v>
      </c>
      <c r="C23" s="68" t="s">
        <v>219</v>
      </c>
      <c r="D23" s="69">
        <v>68</v>
      </c>
      <c r="E23" s="69">
        <v>90</v>
      </c>
      <c r="F23" s="69">
        <v>82</v>
      </c>
      <c r="G23" s="66">
        <f t="shared" si="0"/>
        <v>240</v>
      </c>
      <c r="H23" s="66">
        <v>1</v>
      </c>
      <c r="I23" s="66">
        <v>5</v>
      </c>
      <c r="J23" s="66">
        <f t="shared" si="1"/>
        <v>246</v>
      </c>
      <c r="K23" s="66" t="s">
        <v>24</v>
      </c>
      <c r="L23" s="66" t="s">
        <v>20</v>
      </c>
      <c r="M23" s="66">
        <v>1</v>
      </c>
      <c r="N23" s="66" t="s">
        <v>146</v>
      </c>
      <c r="O23" s="66"/>
      <c r="P23" s="70">
        <v>44046</v>
      </c>
      <c r="Q23" s="71">
        <f t="shared" si="2"/>
        <v>80</v>
      </c>
    </row>
    <row r="24" spans="1:21" ht="15">
      <c r="A24" s="2">
        <v>7</v>
      </c>
      <c r="B24" s="62" t="s">
        <v>126</v>
      </c>
      <c r="C24" s="61" t="s">
        <v>218</v>
      </c>
      <c r="D24" s="61">
        <v>74</v>
      </c>
      <c r="E24" s="61">
        <v>76</v>
      </c>
      <c r="F24" s="61">
        <v>87</v>
      </c>
      <c r="G24" s="63">
        <f t="shared" si="0"/>
        <v>237</v>
      </c>
      <c r="H24" s="61"/>
      <c r="I24" s="61">
        <v>5</v>
      </c>
      <c r="J24" s="61">
        <f t="shared" si="1"/>
        <v>242</v>
      </c>
      <c r="K24" s="61" t="s">
        <v>24</v>
      </c>
      <c r="L24" s="61"/>
      <c r="M24" s="61">
        <v>1</v>
      </c>
      <c r="N24" s="61" t="s">
        <v>127</v>
      </c>
      <c r="O24" s="61"/>
      <c r="P24" s="64">
        <v>44043</v>
      </c>
      <c r="Q24" s="65">
        <f t="shared" si="2"/>
        <v>79</v>
      </c>
      <c r="T24" s="14"/>
      <c r="U24"/>
    </row>
    <row r="25" spans="1:21" ht="15">
      <c r="A25" s="2">
        <v>8</v>
      </c>
      <c r="B25" s="6" t="s">
        <v>191</v>
      </c>
      <c r="C25" s="4"/>
      <c r="D25" s="4">
        <v>70</v>
      </c>
      <c r="E25" s="4">
        <v>70</v>
      </c>
      <c r="F25" s="4">
        <v>98</v>
      </c>
      <c r="G25" s="2">
        <f t="shared" si="0"/>
        <v>238</v>
      </c>
      <c r="H25" s="2"/>
      <c r="I25" s="2">
        <v>4</v>
      </c>
      <c r="J25" s="2">
        <f t="shared" si="1"/>
        <v>242</v>
      </c>
      <c r="K25" s="2" t="s">
        <v>24</v>
      </c>
      <c r="L25" s="2"/>
      <c r="M25" s="2">
        <v>1</v>
      </c>
      <c r="N25" s="2" t="s">
        <v>192</v>
      </c>
      <c r="O25" s="2"/>
      <c r="P25" s="29">
        <v>44053</v>
      </c>
      <c r="Q25" s="27">
        <f t="shared" si="2"/>
        <v>79.33333333333333</v>
      </c>
      <c r="T25" s="14"/>
      <c r="U25"/>
    </row>
    <row r="26" spans="1:17" ht="15">
      <c r="A26" s="2">
        <v>9</v>
      </c>
      <c r="B26" s="8" t="s">
        <v>195</v>
      </c>
      <c r="C26" s="54"/>
      <c r="D26" s="2">
        <v>74</v>
      </c>
      <c r="E26" s="2">
        <v>78</v>
      </c>
      <c r="F26" s="2">
        <v>85</v>
      </c>
      <c r="G26" s="2">
        <f t="shared" si="0"/>
        <v>237</v>
      </c>
      <c r="H26" s="2"/>
      <c r="I26" s="2">
        <v>5</v>
      </c>
      <c r="J26" s="2">
        <f t="shared" si="1"/>
        <v>242</v>
      </c>
      <c r="K26" s="2" t="s">
        <v>24</v>
      </c>
      <c r="L26" s="2" t="s">
        <v>20</v>
      </c>
      <c r="M26" s="2">
        <v>2</v>
      </c>
      <c r="N26" s="2" t="s">
        <v>196</v>
      </c>
      <c r="O26" s="2"/>
      <c r="P26" s="29">
        <v>44054</v>
      </c>
      <c r="Q26" s="27">
        <f t="shared" si="2"/>
        <v>79</v>
      </c>
    </row>
    <row r="27" spans="1:21" ht="15">
      <c r="A27" s="2">
        <v>10</v>
      </c>
      <c r="B27" s="6" t="s">
        <v>167</v>
      </c>
      <c r="C27" s="4"/>
      <c r="D27" s="4">
        <v>68</v>
      </c>
      <c r="E27" s="4">
        <v>85</v>
      </c>
      <c r="F27" s="4">
        <v>82</v>
      </c>
      <c r="G27" s="2">
        <f t="shared" si="0"/>
        <v>235</v>
      </c>
      <c r="H27" s="2"/>
      <c r="I27" s="2">
        <v>5</v>
      </c>
      <c r="J27" s="2">
        <f t="shared" si="1"/>
        <v>240</v>
      </c>
      <c r="K27" s="2" t="s">
        <v>24</v>
      </c>
      <c r="L27" s="2" t="s">
        <v>20</v>
      </c>
      <c r="M27" s="2">
        <v>2</v>
      </c>
      <c r="N27" s="2" t="s">
        <v>168</v>
      </c>
      <c r="O27" s="2"/>
      <c r="P27" s="29">
        <v>44048</v>
      </c>
      <c r="Q27" s="27">
        <f t="shared" si="2"/>
        <v>78.33333333333333</v>
      </c>
      <c r="T27" s="14"/>
      <c r="U27"/>
    </row>
    <row r="28" spans="1:21" ht="15">
      <c r="A28" s="2">
        <v>11</v>
      </c>
      <c r="B28" s="8" t="s">
        <v>169</v>
      </c>
      <c r="C28" s="2"/>
      <c r="D28" s="4">
        <v>70</v>
      </c>
      <c r="E28" s="4">
        <v>70</v>
      </c>
      <c r="F28" s="4">
        <v>89</v>
      </c>
      <c r="G28" s="4">
        <f t="shared" si="0"/>
        <v>229</v>
      </c>
      <c r="H28" s="2">
        <v>4</v>
      </c>
      <c r="I28" s="2">
        <v>5</v>
      </c>
      <c r="J28" s="2">
        <f t="shared" si="1"/>
        <v>238</v>
      </c>
      <c r="K28" s="2" t="s">
        <v>24</v>
      </c>
      <c r="L28" s="2" t="s">
        <v>20</v>
      </c>
      <c r="M28" s="2">
        <v>1</v>
      </c>
      <c r="N28" s="2" t="s">
        <v>170</v>
      </c>
      <c r="O28" s="2" t="s">
        <v>40</v>
      </c>
      <c r="P28" s="29">
        <v>44048</v>
      </c>
      <c r="Q28" s="27">
        <f t="shared" si="2"/>
        <v>76.33333333333333</v>
      </c>
      <c r="T28" s="14"/>
      <c r="U28"/>
    </row>
    <row r="29" spans="1:17" ht="15">
      <c r="A29" s="2">
        <v>12</v>
      </c>
      <c r="B29" s="6" t="s">
        <v>189</v>
      </c>
      <c r="C29" s="54"/>
      <c r="D29" s="4">
        <v>76</v>
      </c>
      <c r="E29" s="4">
        <v>59</v>
      </c>
      <c r="F29" s="4">
        <v>94</v>
      </c>
      <c r="G29" s="2">
        <f t="shared" si="0"/>
        <v>229</v>
      </c>
      <c r="H29" s="2"/>
      <c r="I29" s="2">
        <v>5</v>
      </c>
      <c r="J29" s="2">
        <f t="shared" si="1"/>
        <v>234</v>
      </c>
      <c r="K29" s="2" t="s">
        <v>24</v>
      </c>
      <c r="L29" s="2"/>
      <c r="M29" s="2">
        <v>2</v>
      </c>
      <c r="N29" s="2" t="s">
        <v>190</v>
      </c>
      <c r="O29" s="2"/>
      <c r="P29" s="29">
        <v>44053</v>
      </c>
      <c r="Q29" s="27">
        <f t="shared" si="2"/>
        <v>76.33333333333333</v>
      </c>
    </row>
    <row r="30" spans="1:17" ht="15">
      <c r="A30" s="2">
        <v>13</v>
      </c>
      <c r="B30" s="8" t="s">
        <v>104</v>
      </c>
      <c r="C30" s="2"/>
      <c r="D30" s="2">
        <v>76</v>
      </c>
      <c r="E30" s="2">
        <v>74</v>
      </c>
      <c r="F30" s="2">
        <v>80</v>
      </c>
      <c r="G30" s="4">
        <f t="shared" si="0"/>
        <v>230</v>
      </c>
      <c r="H30" s="2"/>
      <c r="I30" s="2">
        <v>4</v>
      </c>
      <c r="J30" s="2">
        <f t="shared" si="1"/>
        <v>234</v>
      </c>
      <c r="K30" s="2" t="s">
        <v>24</v>
      </c>
      <c r="L30" s="2" t="s">
        <v>20</v>
      </c>
      <c r="M30" s="2">
        <v>2</v>
      </c>
      <c r="N30" s="2" t="s">
        <v>105</v>
      </c>
      <c r="O30" s="2"/>
      <c r="P30" s="29">
        <v>44043</v>
      </c>
      <c r="Q30" s="27">
        <f t="shared" si="2"/>
        <v>76.66666666666667</v>
      </c>
    </row>
    <row r="31" spans="1:21" ht="15" customHeight="1">
      <c r="A31" s="2">
        <v>14</v>
      </c>
      <c r="B31" s="6" t="s">
        <v>78</v>
      </c>
      <c r="C31" s="4"/>
      <c r="D31" s="2">
        <v>50</v>
      </c>
      <c r="E31" s="2">
        <v>85</v>
      </c>
      <c r="F31" s="2">
        <v>94</v>
      </c>
      <c r="G31" s="2">
        <f t="shared" si="0"/>
        <v>229</v>
      </c>
      <c r="H31" s="2"/>
      <c r="I31" s="2">
        <v>5</v>
      </c>
      <c r="J31" s="2">
        <f t="shared" si="1"/>
        <v>234</v>
      </c>
      <c r="K31" s="2" t="s">
        <v>24</v>
      </c>
      <c r="L31" s="2" t="s">
        <v>20</v>
      </c>
      <c r="M31" s="2">
        <v>2</v>
      </c>
      <c r="N31" s="2" t="s">
        <v>80</v>
      </c>
      <c r="O31" s="2"/>
      <c r="P31" s="29">
        <v>44039</v>
      </c>
      <c r="Q31" s="27">
        <f t="shared" si="2"/>
        <v>76.33333333333333</v>
      </c>
      <c r="T31" s="14"/>
      <c r="U31"/>
    </row>
    <row r="32" spans="1:17" ht="15">
      <c r="A32" s="2">
        <v>15</v>
      </c>
      <c r="B32" s="8" t="s">
        <v>36</v>
      </c>
      <c r="C32" s="2"/>
      <c r="D32" s="2">
        <v>56</v>
      </c>
      <c r="E32" s="2">
        <v>86</v>
      </c>
      <c r="F32" s="2">
        <v>82</v>
      </c>
      <c r="G32" s="4">
        <f t="shared" si="0"/>
        <v>224</v>
      </c>
      <c r="H32" s="2">
        <v>4</v>
      </c>
      <c r="I32" s="2">
        <v>5</v>
      </c>
      <c r="J32" s="2">
        <f t="shared" si="1"/>
        <v>233</v>
      </c>
      <c r="K32" s="2" t="s">
        <v>24</v>
      </c>
      <c r="L32" s="2"/>
      <c r="M32" s="2">
        <v>2</v>
      </c>
      <c r="N32" s="2" t="s">
        <v>37</v>
      </c>
      <c r="O32" s="2" t="s">
        <v>40</v>
      </c>
      <c r="P32" s="29">
        <v>44008</v>
      </c>
      <c r="Q32" s="27">
        <f t="shared" si="2"/>
        <v>74.66666666666667</v>
      </c>
    </row>
    <row r="33" spans="1:21" ht="15">
      <c r="A33" s="2">
        <v>16</v>
      </c>
      <c r="B33" s="8" t="s">
        <v>120</v>
      </c>
      <c r="C33" s="2"/>
      <c r="D33" s="2">
        <v>70</v>
      </c>
      <c r="E33" s="2">
        <v>74</v>
      </c>
      <c r="F33" s="2">
        <v>78</v>
      </c>
      <c r="G33" s="4">
        <f t="shared" si="0"/>
        <v>222</v>
      </c>
      <c r="H33" s="2">
        <v>4</v>
      </c>
      <c r="I33" s="2">
        <v>5</v>
      </c>
      <c r="J33" s="2">
        <f t="shared" si="1"/>
        <v>231</v>
      </c>
      <c r="K33" s="2" t="s">
        <v>24</v>
      </c>
      <c r="L33" s="2" t="s">
        <v>20</v>
      </c>
      <c r="M33" s="2">
        <v>2</v>
      </c>
      <c r="N33" s="2" t="s">
        <v>121</v>
      </c>
      <c r="O33" s="2" t="s">
        <v>40</v>
      </c>
      <c r="P33" s="29">
        <v>44043</v>
      </c>
      <c r="Q33" s="27">
        <f t="shared" si="2"/>
        <v>74</v>
      </c>
      <c r="T33" s="14"/>
      <c r="U33"/>
    </row>
    <row r="34" spans="1:17" ht="15">
      <c r="A34" s="2">
        <v>17</v>
      </c>
      <c r="B34" s="6" t="s">
        <v>203</v>
      </c>
      <c r="C34" s="54"/>
      <c r="D34" s="2">
        <v>50</v>
      </c>
      <c r="E34" s="2">
        <v>86</v>
      </c>
      <c r="F34" s="2">
        <v>85</v>
      </c>
      <c r="G34" s="2">
        <f t="shared" si="0"/>
        <v>221</v>
      </c>
      <c r="H34" s="2">
        <v>4</v>
      </c>
      <c r="I34" s="2">
        <v>5</v>
      </c>
      <c r="J34" s="2">
        <f t="shared" si="1"/>
        <v>230</v>
      </c>
      <c r="K34" s="2" t="s">
        <v>24</v>
      </c>
      <c r="L34" s="2" t="s">
        <v>20</v>
      </c>
      <c r="M34" s="2">
        <v>1</v>
      </c>
      <c r="N34" s="2" t="s">
        <v>204</v>
      </c>
      <c r="O34" s="2" t="s">
        <v>40</v>
      </c>
      <c r="P34" s="29">
        <v>44054</v>
      </c>
      <c r="Q34" s="27">
        <f t="shared" si="2"/>
        <v>73.66666666666667</v>
      </c>
    </row>
    <row r="35" spans="1:17" ht="15">
      <c r="A35" s="2">
        <v>18</v>
      </c>
      <c r="B35" s="6" t="s">
        <v>144</v>
      </c>
      <c r="C35" s="4"/>
      <c r="D35" s="4">
        <v>62</v>
      </c>
      <c r="E35" s="4">
        <v>83</v>
      </c>
      <c r="F35" s="4">
        <v>80</v>
      </c>
      <c r="G35" s="2">
        <f t="shared" si="0"/>
        <v>225</v>
      </c>
      <c r="H35" s="2"/>
      <c r="I35" s="2">
        <v>5</v>
      </c>
      <c r="J35" s="2">
        <f t="shared" si="1"/>
        <v>230</v>
      </c>
      <c r="K35" s="2" t="s">
        <v>24</v>
      </c>
      <c r="L35" s="2" t="s">
        <v>20</v>
      </c>
      <c r="M35" s="2">
        <v>2</v>
      </c>
      <c r="N35" s="2" t="s">
        <v>145</v>
      </c>
      <c r="O35" s="2"/>
      <c r="P35" s="29">
        <v>44046</v>
      </c>
      <c r="Q35" s="27">
        <f t="shared" si="2"/>
        <v>75</v>
      </c>
    </row>
    <row r="36" spans="1:17" ht="15">
      <c r="A36" s="2">
        <v>19</v>
      </c>
      <c r="B36" s="8" t="s">
        <v>114</v>
      </c>
      <c r="C36" s="2"/>
      <c r="D36" s="2">
        <v>70</v>
      </c>
      <c r="E36" s="2">
        <v>69</v>
      </c>
      <c r="F36" s="2">
        <v>85</v>
      </c>
      <c r="G36" s="4">
        <f t="shared" si="0"/>
        <v>224</v>
      </c>
      <c r="H36" s="2"/>
      <c r="I36" s="2">
        <v>5</v>
      </c>
      <c r="J36" s="2">
        <f t="shared" si="1"/>
        <v>229</v>
      </c>
      <c r="K36" s="2" t="s">
        <v>24</v>
      </c>
      <c r="L36" s="2"/>
      <c r="M36" s="2">
        <v>1</v>
      </c>
      <c r="N36" s="2" t="s">
        <v>115</v>
      </c>
      <c r="O36" s="2"/>
      <c r="P36" s="29">
        <v>44043</v>
      </c>
      <c r="Q36" s="27">
        <f t="shared" si="2"/>
        <v>74.66666666666667</v>
      </c>
    </row>
    <row r="37" spans="1:17" ht="15">
      <c r="A37" s="2">
        <v>20</v>
      </c>
      <c r="B37" s="8" t="s">
        <v>116</v>
      </c>
      <c r="C37" s="2"/>
      <c r="D37" s="2">
        <v>56</v>
      </c>
      <c r="E37" s="2">
        <v>86</v>
      </c>
      <c r="F37" s="2">
        <v>82</v>
      </c>
      <c r="G37" s="4">
        <f t="shared" si="0"/>
        <v>224</v>
      </c>
      <c r="H37" s="2"/>
      <c r="I37" s="2">
        <v>5</v>
      </c>
      <c r="J37" s="2">
        <f t="shared" si="1"/>
        <v>229</v>
      </c>
      <c r="K37" s="2" t="s">
        <v>24</v>
      </c>
      <c r="L37" s="2" t="s">
        <v>20</v>
      </c>
      <c r="M37" s="2">
        <v>2</v>
      </c>
      <c r="N37" s="2" t="s">
        <v>117</v>
      </c>
      <c r="O37" s="2"/>
      <c r="P37" s="29">
        <v>44043</v>
      </c>
      <c r="Q37" s="27">
        <f t="shared" si="2"/>
        <v>74.66666666666667</v>
      </c>
    </row>
    <row r="38" spans="1:17" ht="15">
      <c r="A38" s="2">
        <v>21</v>
      </c>
      <c r="B38" s="6" t="s">
        <v>23</v>
      </c>
      <c r="C38" s="4"/>
      <c r="D38" s="2">
        <v>56</v>
      </c>
      <c r="E38" s="2">
        <v>86</v>
      </c>
      <c r="F38" s="2">
        <v>80</v>
      </c>
      <c r="G38" s="2">
        <f t="shared" si="0"/>
        <v>222</v>
      </c>
      <c r="H38" s="2"/>
      <c r="I38" s="2">
        <v>5</v>
      </c>
      <c r="J38" s="2">
        <f t="shared" si="1"/>
        <v>227</v>
      </c>
      <c r="K38" s="2" t="s">
        <v>24</v>
      </c>
      <c r="L38" s="2" t="s">
        <v>20</v>
      </c>
      <c r="M38" s="2">
        <v>1</v>
      </c>
      <c r="N38" s="2" t="s">
        <v>25</v>
      </c>
      <c r="O38" s="2"/>
      <c r="P38" s="29">
        <v>44002</v>
      </c>
      <c r="Q38" s="27">
        <f t="shared" si="2"/>
        <v>74</v>
      </c>
    </row>
    <row r="39" spans="1:21" ht="15">
      <c r="A39" s="2">
        <v>22</v>
      </c>
      <c r="B39" s="6" t="s">
        <v>161</v>
      </c>
      <c r="C39" s="4"/>
      <c r="D39" s="2">
        <v>70</v>
      </c>
      <c r="E39" s="2">
        <v>67</v>
      </c>
      <c r="F39" s="2">
        <v>85</v>
      </c>
      <c r="G39" s="2">
        <f t="shared" si="0"/>
        <v>222</v>
      </c>
      <c r="H39" s="2"/>
      <c r="I39" s="2">
        <v>5</v>
      </c>
      <c r="J39" s="2">
        <f t="shared" si="1"/>
        <v>227</v>
      </c>
      <c r="K39" s="2" t="s">
        <v>24</v>
      </c>
      <c r="L39" s="2"/>
      <c r="M39" s="2">
        <v>2</v>
      </c>
      <c r="N39" s="2" t="s">
        <v>162</v>
      </c>
      <c r="O39" s="2"/>
      <c r="P39" s="29">
        <v>44047</v>
      </c>
      <c r="Q39" s="27">
        <f t="shared" si="2"/>
        <v>74</v>
      </c>
      <c r="T39" s="14"/>
      <c r="U39"/>
    </row>
    <row r="40" spans="1:17" ht="15">
      <c r="A40" s="2">
        <v>23</v>
      </c>
      <c r="B40" s="8" t="s">
        <v>64</v>
      </c>
      <c r="C40" s="2"/>
      <c r="D40" s="2">
        <v>70</v>
      </c>
      <c r="E40" s="2">
        <v>81</v>
      </c>
      <c r="F40" s="2">
        <v>71</v>
      </c>
      <c r="G40" s="4">
        <f t="shared" si="0"/>
        <v>222</v>
      </c>
      <c r="H40" s="2"/>
      <c r="I40" s="2">
        <v>5</v>
      </c>
      <c r="J40" s="2">
        <f t="shared" si="1"/>
        <v>227</v>
      </c>
      <c r="K40" s="2" t="s">
        <v>24</v>
      </c>
      <c r="L40" s="2" t="s">
        <v>20</v>
      </c>
      <c r="M40" s="2">
        <v>1</v>
      </c>
      <c r="N40" s="2" t="s">
        <v>65</v>
      </c>
      <c r="O40" s="2"/>
      <c r="P40" s="29">
        <v>44032</v>
      </c>
      <c r="Q40" s="27">
        <f t="shared" si="2"/>
        <v>74</v>
      </c>
    </row>
    <row r="41" spans="1:17" ht="15">
      <c r="A41" s="2">
        <v>24</v>
      </c>
      <c r="B41" s="6" t="s">
        <v>179</v>
      </c>
      <c r="C41" s="54"/>
      <c r="D41" s="4">
        <v>70</v>
      </c>
      <c r="E41" s="4">
        <v>63</v>
      </c>
      <c r="F41" s="4">
        <v>87</v>
      </c>
      <c r="G41" s="2">
        <f t="shared" si="0"/>
        <v>220</v>
      </c>
      <c r="H41" s="2"/>
      <c r="I41" s="2">
        <v>5</v>
      </c>
      <c r="J41" s="2">
        <f t="shared" si="1"/>
        <v>225</v>
      </c>
      <c r="K41" s="2" t="s">
        <v>24</v>
      </c>
      <c r="L41" s="2"/>
      <c r="M41" s="2">
        <v>2</v>
      </c>
      <c r="N41" s="2" t="s">
        <v>180</v>
      </c>
      <c r="O41" s="2"/>
      <c r="P41" s="29">
        <v>44049</v>
      </c>
      <c r="Q41" s="27">
        <f t="shared" si="2"/>
        <v>73.33333333333333</v>
      </c>
    </row>
    <row r="42" spans="1:17" ht="15">
      <c r="A42" s="2">
        <v>25</v>
      </c>
      <c r="B42" s="8" t="s">
        <v>90</v>
      </c>
      <c r="C42" s="2"/>
      <c r="D42" s="2">
        <v>70</v>
      </c>
      <c r="E42" s="2">
        <v>78</v>
      </c>
      <c r="F42" s="2">
        <v>72</v>
      </c>
      <c r="G42" s="4">
        <f t="shared" si="0"/>
        <v>220</v>
      </c>
      <c r="H42" s="2"/>
      <c r="I42" s="2">
        <v>5</v>
      </c>
      <c r="J42" s="2">
        <f t="shared" si="1"/>
        <v>225</v>
      </c>
      <c r="K42" s="2" t="s">
        <v>24</v>
      </c>
      <c r="L42" s="2"/>
      <c r="M42" s="2">
        <v>2</v>
      </c>
      <c r="N42" s="2" t="s">
        <v>91</v>
      </c>
      <c r="O42" s="2"/>
      <c r="P42" s="29">
        <v>44042</v>
      </c>
      <c r="Q42" s="27">
        <f t="shared" si="2"/>
        <v>73.33333333333333</v>
      </c>
    </row>
    <row r="43" spans="1:17" ht="15">
      <c r="A43" s="2">
        <v>26</v>
      </c>
      <c r="B43" s="6" t="s">
        <v>34</v>
      </c>
      <c r="C43" s="4"/>
      <c r="D43" s="2">
        <v>68</v>
      </c>
      <c r="E43" s="2">
        <v>67</v>
      </c>
      <c r="F43" s="2">
        <v>82</v>
      </c>
      <c r="G43" s="2">
        <f t="shared" si="0"/>
        <v>217</v>
      </c>
      <c r="H43" s="2">
        <v>3</v>
      </c>
      <c r="I43" s="2">
        <v>5</v>
      </c>
      <c r="J43" s="2">
        <f t="shared" si="1"/>
        <v>225</v>
      </c>
      <c r="K43" s="2" t="s">
        <v>24</v>
      </c>
      <c r="L43" s="2" t="s">
        <v>20</v>
      </c>
      <c r="M43" s="2">
        <v>1</v>
      </c>
      <c r="N43" s="2" t="s">
        <v>35</v>
      </c>
      <c r="O43" s="2"/>
      <c r="P43" s="29">
        <v>44007</v>
      </c>
      <c r="Q43" s="27">
        <f t="shared" si="2"/>
        <v>72.33333333333333</v>
      </c>
    </row>
    <row r="44" spans="1:17" ht="15">
      <c r="A44" s="2">
        <v>27</v>
      </c>
      <c r="B44" s="8" t="s">
        <v>92</v>
      </c>
      <c r="C44" s="2"/>
      <c r="D44" s="2">
        <v>62</v>
      </c>
      <c r="E44" s="2">
        <v>71</v>
      </c>
      <c r="F44" s="2">
        <v>85</v>
      </c>
      <c r="G44" s="4">
        <f t="shared" si="0"/>
        <v>218</v>
      </c>
      <c r="H44" s="2"/>
      <c r="I44" s="2">
        <v>5</v>
      </c>
      <c r="J44" s="2">
        <f t="shared" si="1"/>
        <v>223</v>
      </c>
      <c r="K44" s="2" t="s">
        <v>24</v>
      </c>
      <c r="L44" s="2" t="s">
        <v>20</v>
      </c>
      <c r="M44" s="2">
        <v>2</v>
      </c>
      <c r="N44" s="2" t="s">
        <v>93</v>
      </c>
      <c r="O44" s="2"/>
      <c r="P44" s="29">
        <v>44042</v>
      </c>
      <c r="Q44" s="27">
        <f t="shared" si="2"/>
        <v>72.66666666666667</v>
      </c>
    </row>
    <row r="45" spans="1:21" ht="15" customHeight="1">
      <c r="A45" s="2">
        <v>28</v>
      </c>
      <c r="B45" s="6" t="s">
        <v>138</v>
      </c>
      <c r="C45" s="4"/>
      <c r="D45" s="2">
        <v>62</v>
      </c>
      <c r="E45" s="2">
        <v>76</v>
      </c>
      <c r="F45" s="2">
        <v>80</v>
      </c>
      <c r="G45" s="2">
        <f t="shared" si="0"/>
        <v>218</v>
      </c>
      <c r="H45" s="2"/>
      <c r="I45" s="2">
        <v>5</v>
      </c>
      <c r="J45" s="2">
        <f t="shared" si="1"/>
        <v>223</v>
      </c>
      <c r="K45" s="2" t="s">
        <v>24</v>
      </c>
      <c r="L45" s="2" t="s">
        <v>20</v>
      </c>
      <c r="M45" s="2">
        <v>2</v>
      </c>
      <c r="N45" s="2" t="s">
        <v>139</v>
      </c>
      <c r="O45" s="2"/>
      <c r="P45" s="29">
        <v>44046</v>
      </c>
      <c r="Q45" s="27">
        <f t="shared" si="2"/>
        <v>72.66666666666667</v>
      </c>
      <c r="T45" s="14"/>
      <c r="U45"/>
    </row>
    <row r="46" spans="1:21" ht="15">
      <c r="A46" s="2">
        <v>29</v>
      </c>
      <c r="B46" s="8" t="s">
        <v>98</v>
      </c>
      <c r="C46" s="2"/>
      <c r="D46" s="4">
        <v>62</v>
      </c>
      <c r="E46" s="4">
        <v>67</v>
      </c>
      <c r="F46" s="4">
        <v>89</v>
      </c>
      <c r="G46" s="4">
        <f t="shared" si="0"/>
        <v>218</v>
      </c>
      <c r="H46" s="2"/>
      <c r="I46" s="2">
        <v>5</v>
      </c>
      <c r="J46" s="2">
        <f t="shared" si="1"/>
        <v>223</v>
      </c>
      <c r="K46" s="2" t="s">
        <v>24</v>
      </c>
      <c r="L46" s="2" t="s">
        <v>20</v>
      </c>
      <c r="M46" s="2">
        <v>2</v>
      </c>
      <c r="N46" s="2" t="s">
        <v>99</v>
      </c>
      <c r="O46" s="2"/>
      <c r="P46" s="29">
        <v>44042</v>
      </c>
      <c r="Q46" s="27">
        <f t="shared" si="2"/>
        <v>72.66666666666667</v>
      </c>
      <c r="T46" s="14"/>
      <c r="U46"/>
    </row>
    <row r="47" spans="1:21" ht="15" customHeight="1">
      <c r="A47" s="2">
        <v>30</v>
      </c>
      <c r="B47" s="8" t="s">
        <v>210</v>
      </c>
      <c r="C47" s="53"/>
      <c r="D47" s="2">
        <v>45</v>
      </c>
      <c r="E47" s="2">
        <v>78</v>
      </c>
      <c r="F47" s="2">
        <v>91</v>
      </c>
      <c r="G47" s="4">
        <f t="shared" si="0"/>
        <v>214</v>
      </c>
      <c r="H47" s="2">
        <v>3</v>
      </c>
      <c r="I47" s="2">
        <v>5</v>
      </c>
      <c r="J47" s="2">
        <f t="shared" si="1"/>
        <v>222</v>
      </c>
      <c r="K47" s="2" t="s">
        <v>24</v>
      </c>
      <c r="L47" s="2" t="s">
        <v>20</v>
      </c>
      <c r="M47" s="2">
        <v>2</v>
      </c>
      <c r="N47" s="2" t="s">
        <v>211</v>
      </c>
      <c r="O47" s="2"/>
      <c r="P47" s="29">
        <v>44057</v>
      </c>
      <c r="Q47" s="27">
        <f t="shared" si="2"/>
        <v>71.33333333333333</v>
      </c>
      <c r="T47" s="14"/>
      <c r="U47"/>
    </row>
    <row r="48" spans="1:21" ht="15">
      <c r="A48" s="2">
        <v>31</v>
      </c>
      <c r="B48" s="8" t="s">
        <v>110</v>
      </c>
      <c r="C48" s="2"/>
      <c r="D48" s="2">
        <v>62</v>
      </c>
      <c r="E48" s="2">
        <v>72</v>
      </c>
      <c r="F48" s="2">
        <v>76</v>
      </c>
      <c r="G48" s="4">
        <f t="shared" si="0"/>
        <v>210</v>
      </c>
      <c r="H48" s="2">
        <v>3</v>
      </c>
      <c r="I48" s="2">
        <v>5</v>
      </c>
      <c r="J48" s="2">
        <f t="shared" si="1"/>
        <v>218</v>
      </c>
      <c r="K48" s="2" t="s">
        <v>24</v>
      </c>
      <c r="L48" s="2" t="s">
        <v>20</v>
      </c>
      <c r="M48" s="2">
        <v>2</v>
      </c>
      <c r="N48" s="2" t="s">
        <v>111</v>
      </c>
      <c r="O48" s="2"/>
      <c r="P48" s="29">
        <v>44043</v>
      </c>
      <c r="Q48" s="27">
        <f t="shared" si="2"/>
        <v>70</v>
      </c>
      <c r="T48" s="14"/>
      <c r="U48"/>
    </row>
    <row r="49" spans="1:21" ht="15">
      <c r="A49" s="2">
        <v>32</v>
      </c>
      <c r="B49" s="6" t="s">
        <v>185</v>
      </c>
      <c r="C49" s="54"/>
      <c r="D49" s="2">
        <v>50</v>
      </c>
      <c r="E49" s="2">
        <v>68</v>
      </c>
      <c r="F49" s="4">
        <v>94</v>
      </c>
      <c r="G49" s="2">
        <f t="shared" si="0"/>
        <v>212</v>
      </c>
      <c r="H49" s="2"/>
      <c r="I49" s="2">
        <v>5</v>
      </c>
      <c r="J49" s="2">
        <f t="shared" si="1"/>
        <v>217</v>
      </c>
      <c r="K49" s="2" t="s">
        <v>24</v>
      </c>
      <c r="L49" s="2" t="s">
        <v>20</v>
      </c>
      <c r="M49" s="2">
        <v>1</v>
      </c>
      <c r="N49" s="2" t="s">
        <v>186</v>
      </c>
      <c r="O49" s="2"/>
      <c r="P49" s="29">
        <v>44050</v>
      </c>
      <c r="Q49" s="27">
        <f t="shared" si="2"/>
        <v>70.66666666666667</v>
      </c>
      <c r="T49" s="14"/>
      <c r="U49"/>
    </row>
    <row r="50" spans="1:17" ht="15" customHeight="1">
      <c r="A50" s="2">
        <v>33</v>
      </c>
      <c r="B50" s="8" t="s">
        <v>149</v>
      </c>
      <c r="C50" s="4"/>
      <c r="D50" s="2">
        <v>56</v>
      </c>
      <c r="E50" s="2">
        <v>69</v>
      </c>
      <c r="F50" s="2">
        <v>87</v>
      </c>
      <c r="G50" s="2">
        <f aca="true" t="shared" si="3" ref="G50:G81">SUM(D50:F50)</f>
        <v>212</v>
      </c>
      <c r="H50" s="2"/>
      <c r="I50" s="2">
        <v>5</v>
      </c>
      <c r="J50" s="2">
        <f aca="true" t="shared" si="4" ref="J50:J81">SUM(D50:F50,H50:I50)</f>
        <v>217</v>
      </c>
      <c r="K50" s="2" t="s">
        <v>24</v>
      </c>
      <c r="L50" s="2" t="s">
        <v>20</v>
      </c>
      <c r="M50" s="2">
        <v>2</v>
      </c>
      <c r="N50" s="2" t="s">
        <v>150</v>
      </c>
      <c r="O50" s="2"/>
      <c r="P50" s="29">
        <v>44047</v>
      </c>
      <c r="Q50" s="27">
        <f aca="true" t="shared" si="5" ref="Q50:Q81">AVERAGE(D50:F50)</f>
        <v>70.66666666666667</v>
      </c>
    </row>
    <row r="51" spans="1:21" ht="15">
      <c r="A51" s="2">
        <v>34</v>
      </c>
      <c r="B51" s="8" t="s">
        <v>134</v>
      </c>
      <c r="C51" s="2"/>
      <c r="D51" s="2">
        <v>62</v>
      </c>
      <c r="E51" s="2">
        <v>79</v>
      </c>
      <c r="F51" s="2">
        <v>70</v>
      </c>
      <c r="G51" s="4">
        <f t="shared" si="3"/>
        <v>211</v>
      </c>
      <c r="H51" s="2"/>
      <c r="I51" s="2">
        <v>5</v>
      </c>
      <c r="J51" s="2">
        <f t="shared" si="4"/>
        <v>216</v>
      </c>
      <c r="K51" s="2" t="s">
        <v>24</v>
      </c>
      <c r="L51" s="2" t="s">
        <v>20</v>
      </c>
      <c r="M51" s="2">
        <v>2</v>
      </c>
      <c r="N51" s="2" t="s">
        <v>135</v>
      </c>
      <c r="O51" s="2"/>
      <c r="P51" s="29">
        <v>44046</v>
      </c>
      <c r="Q51" s="27">
        <f t="shared" si="5"/>
        <v>70.33333333333333</v>
      </c>
      <c r="T51" s="14"/>
      <c r="U51"/>
    </row>
    <row r="52" spans="1:17" ht="15">
      <c r="A52" s="2">
        <v>35</v>
      </c>
      <c r="B52" s="6" t="s">
        <v>88</v>
      </c>
      <c r="C52" s="4"/>
      <c r="D52" s="2">
        <v>56</v>
      </c>
      <c r="E52" s="4">
        <v>70</v>
      </c>
      <c r="F52" s="4">
        <v>85</v>
      </c>
      <c r="G52" s="2">
        <f t="shared" si="3"/>
        <v>211</v>
      </c>
      <c r="H52" s="2"/>
      <c r="I52" s="2">
        <v>5</v>
      </c>
      <c r="J52" s="2">
        <f t="shared" si="4"/>
        <v>216</v>
      </c>
      <c r="K52" s="2" t="s">
        <v>24</v>
      </c>
      <c r="L52" s="2" t="s">
        <v>20</v>
      </c>
      <c r="M52" s="2">
        <v>3</v>
      </c>
      <c r="N52" s="2" t="s">
        <v>89</v>
      </c>
      <c r="O52" s="2"/>
      <c r="P52" s="29">
        <v>44041</v>
      </c>
      <c r="Q52" s="27">
        <f t="shared" si="5"/>
        <v>70.33333333333333</v>
      </c>
    </row>
    <row r="53" spans="1:27" ht="15">
      <c r="A53" s="2">
        <v>36</v>
      </c>
      <c r="B53" s="8" t="s">
        <v>163</v>
      </c>
      <c r="C53" s="2"/>
      <c r="D53" s="2">
        <v>68</v>
      </c>
      <c r="E53" s="2">
        <v>69</v>
      </c>
      <c r="F53" s="2">
        <v>73</v>
      </c>
      <c r="G53" s="4">
        <f t="shared" si="3"/>
        <v>210</v>
      </c>
      <c r="H53" s="2"/>
      <c r="I53" s="2">
        <v>5</v>
      </c>
      <c r="J53" s="2">
        <f t="shared" si="4"/>
        <v>215</v>
      </c>
      <c r="K53" s="2" t="s">
        <v>24</v>
      </c>
      <c r="L53" s="2" t="s">
        <v>20</v>
      </c>
      <c r="M53" s="2">
        <v>2</v>
      </c>
      <c r="N53" s="2" t="s">
        <v>164</v>
      </c>
      <c r="O53" s="2"/>
      <c r="P53" s="29">
        <v>44047</v>
      </c>
      <c r="Q53" s="27">
        <f t="shared" si="5"/>
        <v>70</v>
      </c>
      <c r="R53" s="50"/>
      <c r="S53" s="50"/>
      <c r="T53" s="50"/>
      <c r="U53" s="51"/>
      <c r="V53" s="52"/>
      <c r="W53" s="52"/>
      <c r="X53" s="50"/>
      <c r="Y53" s="50"/>
      <c r="Z53" s="50"/>
      <c r="AA53" s="50"/>
    </row>
    <row r="54" spans="1:21" ht="15">
      <c r="A54" s="2">
        <v>37</v>
      </c>
      <c r="B54" s="8" t="s">
        <v>157</v>
      </c>
      <c r="C54" s="2"/>
      <c r="D54" s="2">
        <v>62</v>
      </c>
      <c r="E54" s="2">
        <v>61</v>
      </c>
      <c r="F54" s="2">
        <v>85</v>
      </c>
      <c r="G54" s="4">
        <f t="shared" si="3"/>
        <v>208</v>
      </c>
      <c r="H54" s="2"/>
      <c r="I54" s="2">
        <v>5</v>
      </c>
      <c r="J54" s="2">
        <f t="shared" si="4"/>
        <v>213</v>
      </c>
      <c r="K54" s="2" t="s">
        <v>24</v>
      </c>
      <c r="L54" s="2"/>
      <c r="M54" s="2">
        <v>2</v>
      </c>
      <c r="N54" s="2" t="s">
        <v>158</v>
      </c>
      <c r="O54" s="2"/>
      <c r="P54" s="29">
        <v>44047</v>
      </c>
      <c r="Q54" s="27">
        <f t="shared" si="5"/>
        <v>69.33333333333333</v>
      </c>
      <c r="T54" s="14"/>
      <c r="U54"/>
    </row>
    <row r="55" spans="1:21" ht="15">
      <c r="A55" s="2">
        <v>38</v>
      </c>
      <c r="B55" s="8" t="s">
        <v>159</v>
      </c>
      <c r="C55" s="2"/>
      <c r="D55" s="2">
        <v>45</v>
      </c>
      <c r="E55" s="2">
        <v>76</v>
      </c>
      <c r="F55" s="2">
        <v>87</v>
      </c>
      <c r="G55" s="4">
        <f t="shared" si="3"/>
        <v>208</v>
      </c>
      <c r="H55" s="2"/>
      <c r="I55" s="2">
        <v>5</v>
      </c>
      <c r="J55" s="2">
        <f t="shared" si="4"/>
        <v>213</v>
      </c>
      <c r="K55" s="2" t="s">
        <v>24</v>
      </c>
      <c r="L55" s="2" t="s">
        <v>20</v>
      </c>
      <c r="M55" s="2">
        <v>2</v>
      </c>
      <c r="N55" s="2" t="s">
        <v>160</v>
      </c>
      <c r="O55" s="2"/>
      <c r="P55" s="29">
        <v>44047</v>
      </c>
      <c r="Q55" s="27">
        <f t="shared" si="5"/>
        <v>69.33333333333333</v>
      </c>
      <c r="T55" s="14"/>
      <c r="U55"/>
    </row>
    <row r="56" spans="1:21" ht="15">
      <c r="A56" s="2">
        <v>39</v>
      </c>
      <c r="B56" s="8" t="s">
        <v>60</v>
      </c>
      <c r="C56" s="2"/>
      <c r="D56" s="2">
        <v>70</v>
      </c>
      <c r="E56" s="2">
        <v>66</v>
      </c>
      <c r="F56" s="2">
        <v>71</v>
      </c>
      <c r="G56" s="4">
        <f t="shared" si="3"/>
        <v>207</v>
      </c>
      <c r="H56" s="2"/>
      <c r="I56" s="2">
        <v>5</v>
      </c>
      <c r="J56" s="2">
        <f t="shared" si="4"/>
        <v>212</v>
      </c>
      <c r="K56" s="2" t="s">
        <v>24</v>
      </c>
      <c r="L56" s="2" t="s">
        <v>20</v>
      </c>
      <c r="M56" s="2">
        <v>1</v>
      </c>
      <c r="N56" s="2" t="s">
        <v>61</v>
      </c>
      <c r="O56" s="2"/>
      <c r="P56" s="29">
        <v>44032</v>
      </c>
      <c r="Q56" s="27">
        <f t="shared" si="5"/>
        <v>69</v>
      </c>
      <c r="T56" s="14"/>
      <c r="U56"/>
    </row>
    <row r="57" spans="1:21" ht="15">
      <c r="A57" s="2">
        <v>40</v>
      </c>
      <c r="B57" s="8" t="s">
        <v>70</v>
      </c>
      <c r="C57" s="2"/>
      <c r="D57" s="2">
        <v>56</v>
      </c>
      <c r="E57" s="2">
        <v>63</v>
      </c>
      <c r="F57" s="2">
        <v>85</v>
      </c>
      <c r="G57" s="4">
        <f t="shared" si="3"/>
        <v>204</v>
      </c>
      <c r="H57" s="2">
        <v>2</v>
      </c>
      <c r="I57" s="2">
        <v>5</v>
      </c>
      <c r="J57" s="2">
        <f t="shared" si="4"/>
        <v>211</v>
      </c>
      <c r="K57" s="2" t="s">
        <v>24</v>
      </c>
      <c r="L57" s="2" t="s">
        <v>20</v>
      </c>
      <c r="M57" s="2">
        <v>2</v>
      </c>
      <c r="N57" s="2" t="s">
        <v>71</v>
      </c>
      <c r="O57" s="2"/>
      <c r="P57" s="29">
        <v>44035</v>
      </c>
      <c r="Q57" s="27">
        <f t="shared" si="5"/>
        <v>68</v>
      </c>
      <c r="T57" s="14"/>
      <c r="U57"/>
    </row>
    <row r="58" spans="1:21" ht="15">
      <c r="A58" s="2">
        <v>41</v>
      </c>
      <c r="B58" s="8" t="s">
        <v>53</v>
      </c>
      <c r="C58" s="2"/>
      <c r="D58" s="2">
        <v>50</v>
      </c>
      <c r="E58" s="2">
        <v>63</v>
      </c>
      <c r="F58" s="2">
        <v>89</v>
      </c>
      <c r="G58" s="4">
        <f t="shared" si="3"/>
        <v>202</v>
      </c>
      <c r="H58" s="2">
        <v>4</v>
      </c>
      <c r="I58" s="2">
        <v>5</v>
      </c>
      <c r="J58" s="2">
        <f t="shared" si="4"/>
        <v>211</v>
      </c>
      <c r="K58" s="2" t="s">
        <v>24</v>
      </c>
      <c r="L58" s="2" t="s">
        <v>20</v>
      </c>
      <c r="M58" s="2">
        <v>1</v>
      </c>
      <c r="N58" s="2" t="s">
        <v>54</v>
      </c>
      <c r="O58" s="2" t="s">
        <v>40</v>
      </c>
      <c r="P58" s="29">
        <v>44026</v>
      </c>
      <c r="Q58" s="27">
        <f t="shared" si="5"/>
        <v>67.33333333333333</v>
      </c>
      <c r="T58" s="14"/>
      <c r="U58"/>
    </row>
    <row r="59" spans="1:21" ht="15">
      <c r="A59" s="2">
        <v>42</v>
      </c>
      <c r="B59" s="8" t="s">
        <v>43</v>
      </c>
      <c r="C59" s="2"/>
      <c r="D59" s="2">
        <v>56</v>
      </c>
      <c r="E59" s="2">
        <v>68</v>
      </c>
      <c r="F59" s="2">
        <v>76</v>
      </c>
      <c r="G59" s="4">
        <f t="shared" si="3"/>
        <v>200</v>
      </c>
      <c r="H59" s="2">
        <v>5</v>
      </c>
      <c r="I59" s="2">
        <v>5</v>
      </c>
      <c r="J59" s="2">
        <f t="shared" si="4"/>
        <v>210</v>
      </c>
      <c r="K59" s="2" t="s">
        <v>24</v>
      </c>
      <c r="L59" s="2" t="s">
        <v>20</v>
      </c>
      <c r="M59" s="2">
        <v>2</v>
      </c>
      <c r="N59" s="2" t="s">
        <v>44</v>
      </c>
      <c r="O59" s="2" t="s">
        <v>40</v>
      </c>
      <c r="P59" s="29">
        <v>44011</v>
      </c>
      <c r="Q59" s="27">
        <f t="shared" si="5"/>
        <v>66.66666666666667</v>
      </c>
      <c r="T59" s="14"/>
      <c r="U59"/>
    </row>
    <row r="60" spans="1:21" ht="15">
      <c r="A60" s="2">
        <v>43</v>
      </c>
      <c r="B60" s="8" t="s">
        <v>183</v>
      </c>
      <c r="C60" s="53"/>
      <c r="D60" s="2">
        <v>68</v>
      </c>
      <c r="E60" s="2">
        <v>61</v>
      </c>
      <c r="F60" s="2">
        <v>72</v>
      </c>
      <c r="G60" s="4">
        <f t="shared" si="3"/>
        <v>201</v>
      </c>
      <c r="H60" s="2"/>
      <c r="I60" s="2">
        <v>5</v>
      </c>
      <c r="J60" s="2">
        <f t="shared" si="4"/>
        <v>206</v>
      </c>
      <c r="K60" s="2" t="s">
        <v>24</v>
      </c>
      <c r="L60" s="2"/>
      <c r="M60" s="2">
        <v>2</v>
      </c>
      <c r="N60" s="2" t="s">
        <v>184</v>
      </c>
      <c r="O60" s="2"/>
      <c r="P60" s="29">
        <v>44050</v>
      </c>
      <c r="Q60" s="27">
        <f t="shared" si="5"/>
        <v>67</v>
      </c>
      <c r="T60" s="14"/>
      <c r="U60"/>
    </row>
    <row r="61" spans="1:21" ht="15" customHeight="1">
      <c r="A61" s="2">
        <v>44</v>
      </c>
      <c r="B61" s="8" t="s">
        <v>26</v>
      </c>
      <c r="C61" s="2"/>
      <c r="D61" s="2">
        <v>70</v>
      </c>
      <c r="E61" s="4">
        <v>52</v>
      </c>
      <c r="F61" s="2">
        <v>78</v>
      </c>
      <c r="G61" s="4">
        <f t="shared" si="3"/>
        <v>200</v>
      </c>
      <c r="H61" s="2"/>
      <c r="I61" s="2">
        <v>5</v>
      </c>
      <c r="J61" s="2">
        <f t="shared" si="4"/>
        <v>205</v>
      </c>
      <c r="K61" s="2" t="s">
        <v>24</v>
      </c>
      <c r="L61" s="2"/>
      <c r="M61" s="2">
        <v>2</v>
      </c>
      <c r="N61" s="2" t="s">
        <v>27</v>
      </c>
      <c r="O61" s="2"/>
      <c r="P61" s="29">
        <v>44004</v>
      </c>
      <c r="Q61" s="27">
        <f t="shared" si="5"/>
        <v>66.66666666666667</v>
      </c>
      <c r="T61" s="14"/>
      <c r="U61"/>
    </row>
    <row r="62" spans="1:21" ht="15">
      <c r="A62" s="2">
        <v>45</v>
      </c>
      <c r="B62" s="6" t="s">
        <v>28</v>
      </c>
      <c r="C62" s="4"/>
      <c r="D62" s="4">
        <v>50</v>
      </c>
      <c r="E62" s="4">
        <v>62</v>
      </c>
      <c r="F62" s="4">
        <v>87</v>
      </c>
      <c r="G62" s="2">
        <f t="shared" si="3"/>
        <v>199</v>
      </c>
      <c r="H62" s="2"/>
      <c r="I62" s="2">
        <v>5</v>
      </c>
      <c r="J62" s="2">
        <f t="shared" si="4"/>
        <v>204</v>
      </c>
      <c r="K62" s="2" t="s">
        <v>24</v>
      </c>
      <c r="L62" s="2"/>
      <c r="M62" s="2">
        <v>1</v>
      </c>
      <c r="N62" s="2" t="s">
        <v>29</v>
      </c>
      <c r="O62" s="2"/>
      <c r="P62" s="29">
        <v>44006</v>
      </c>
      <c r="Q62" s="27">
        <f t="shared" si="5"/>
        <v>66.33333333333333</v>
      </c>
      <c r="T62" s="14"/>
      <c r="U62"/>
    </row>
    <row r="63" spans="1:21" ht="15" customHeight="1">
      <c r="A63" s="2">
        <v>46</v>
      </c>
      <c r="B63" s="6" t="s">
        <v>140</v>
      </c>
      <c r="C63" s="4"/>
      <c r="D63" s="4">
        <v>62</v>
      </c>
      <c r="E63" s="4">
        <v>71</v>
      </c>
      <c r="F63" s="4">
        <v>65</v>
      </c>
      <c r="G63" s="2">
        <f t="shared" si="3"/>
        <v>198</v>
      </c>
      <c r="H63" s="2"/>
      <c r="I63" s="2">
        <v>5</v>
      </c>
      <c r="J63" s="2">
        <f t="shared" si="4"/>
        <v>203</v>
      </c>
      <c r="K63" s="2" t="s">
        <v>24</v>
      </c>
      <c r="L63" s="2" t="s">
        <v>20</v>
      </c>
      <c r="M63" s="2">
        <v>1</v>
      </c>
      <c r="N63" s="2" t="s">
        <v>141</v>
      </c>
      <c r="O63" s="2"/>
      <c r="P63" s="29">
        <v>44046</v>
      </c>
      <c r="Q63" s="27">
        <f t="shared" si="5"/>
        <v>66</v>
      </c>
      <c r="T63" s="14"/>
      <c r="U63"/>
    </row>
    <row r="64" spans="1:21" ht="15">
      <c r="A64" s="2">
        <v>47</v>
      </c>
      <c r="B64" s="8" t="s">
        <v>181</v>
      </c>
      <c r="C64" s="53"/>
      <c r="D64" s="2">
        <v>56</v>
      </c>
      <c r="E64" s="2">
        <v>57</v>
      </c>
      <c r="F64" s="2">
        <v>85</v>
      </c>
      <c r="G64" s="4">
        <f t="shared" si="3"/>
        <v>198</v>
      </c>
      <c r="H64" s="2"/>
      <c r="I64" s="2">
        <v>5</v>
      </c>
      <c r="J64" s="2">
        <f t="shared" si="4"/>
        <v>203</v>
      </c>
      <c r="K64" s="2" t="s">
        <v>24</v>
      </c>
      <c r="L64" s="2" t="s">
        <v>20</v>
      </c>
      <c r="M64" s="2">
        <v>2</v>
      </c>
      <c r="N64" s="2" t="s">
        <v>182</v>
      </c>
      <c r="O64" s="2"/>
      <c r="P64" s="29">
        <v>44050</v>
      </c>
      <c r="Q64" s="27">
        <f t="shared" si="5"/>
        <v>66</v>
      </c>
      <c r="T64" s="14"/>
      <c r="U64"/>
    </row>
    <row r="65" spans="1:17" ht="15">
      <c r="A65" s="2">
        <v>48</v>
      </c>
      <c r="B65" s="8" t="s">
        <v>187</v>
      </c>
      <c r="C65" s="53"/>
      <c r="D65" s="2">
        <v>62</v>
      </c>
      <c r="E65" s="2">
        <v>62</v>
      </c>
      <c r="F65" s="2">
        <v>73</v>
      </c>
      <c r="G65" s="4">
        <f t="shared" si="3"/>
        <v>197</v>
      </c>
      <c r="H65" s="2"/>
      <c r="I65" s="2">
        <v>4</v>
      </c>
      <c r="J65" s="2">
        <f t="shared" si="4"/>
        <v>201</v>
      </c>
      <c r="K65" s="2" t="s">
        <v>24</v>
      </c>
      <c r="L65" s="2" t="s">
        <v>20</v>
      </c>
      <c r="M65" s="2">
        <v>2</v>
      </c>
      <c r="N65" s="2" t="s">
        <v>188</v>
      </c>
      <c r="O65" s="2"/>
      <c r="P65" s="29">
        <v>44050</v>
      </c>
      <c r="Q65" s="27">
        <f t="shared" si="5"/>
        <v>65.66666666666667</v>
      </c>
    </row>
    <row r="66" spans="1:17" ht="15">
      <c r="A66" s="2">
        <v>49</v>
      </c>
      <c r="B66" s="6" t="s">
        <v>108</v>
      </c>
      <c r="C66" s="4"/>
      <c r="D66" s="2">
        <v>50</v>
      </c>
      <c r="E66" s="2">
        <v>56</v>
      </c>
      <c r="F66" s="2">
        <v>89</v>
      </c>
      <c r="G66" s="2">
        <f t="shared" si="3"/>
        <v>195</v>
      </c>
      <c r="H66" s="2"/>
      <c r="I66" s="2">
        <v>5</v>
      </c>
      <c r="J66" s="2">
        <f t="shared" si="4"/>
        <v>200</v>
      </c>
      <c r="K66" s="2" t="s">
        <v>24</v>
      </c>
      <c r="L66" s="2" t="s">
        <v>20</v>
      </c>
      <c r="M66" s="2">
        <v>2</v>
      </c>
      <c r="N66" s="2" t="s">
        <v>109</v>
      </c>
      <c r="O66" s="2"/>
      <c r="P66" s="29">
        <v>44043</v>
      </c>
      <c r="Q66" s="27">
        <f t="shared" si="5"/>
        <v>65</v>
      </c>
    </row>
    <row r="67" spans="1:21" ht="15.75" customHeight="1">
      <c r="A67" s="2">
        <v>50</v>
      </c>
      <c r="B67" s="6" t="s">
        <v>118</v>
      </c>
      <c r="C67" s="4"/>
      <c r="D67" s="2">
        <v>62</v>
      </c>
      <c r="E67" s="2">
        <v>67</v>
      </c>
      <c r="F67" s="2">
        <v>65</v>
      </c>
      <c r="G67" s="2">
        <f t="shared" si="3"/>
        <v>194</v>
      </c>
      <c r="H67" s="2"/>
      <c r="I67" s="2">
        <v>5</v>
      </c>
      <c r="J67" s="2">
        <f t="shared" si="4"/>
        <v>199</v>
      </c>
      <c r="K67" s="2" t="s">
        <v>24</v>
      </c>
      <c r="L67" s="2" t="s">
        <v>20</v>
      </c>
      <c r="M67" s="2">
        <v>2</v>
      </c>
      <c r="N67" s="2" t="s">
        <v>119</v>
      </c>
      <c r="O67" s="2"/>
      <c r="P67" s="29">
        <v>44043</v>
      </c>
      <c r="Q67" s="27">
        <f t="shared" si="5"/>
        <v>64.66666666666667</v>
      </c>
      <c r="T67" s="14"/>
      <c r="U67"/>
    </row>
    <row r="68" spans="1:21" ht="15.75" customHeight="1">
      <c r="A68" s="2">
        <v>51</v>
      </c>
      <c r="B68" s="8" t="s">
        <v>176</v>
      </c>
      <c r="C68" s="4"/>
      <c r="D68" s="4">
        <v>45</v>
      </c>
      <c r="E68" s="4">
        <v>69</v>
      </c>
      <c r="F68" s="4">
        <v>80</v>
      </c>
      <c r="G68" s="2">
        <f t="shared" si="3"/>
        <v>194</v>
      </c>
      <c r="H68" s="2"/>
      <c r="I68" s="2">
        <v>5</v>
      </c>
      <c r="J68" s="2">
        <f t="shared" si="4"/>
        <v>199</v>
      </c>
      <c r="K68" s="2" t="s">
        <v>24</v>
      </c>
      <c r="L68" s="2" t="s">
        <v>20</v>
      </c>
      <c r="M68" s="2">
        <v>2</v>
      </c>
      <c r="N68" s="2" t="s">
        <v>178</v>
      </c>
      <c r="O68" s="2"/>
      <c r="P68" s="29">
        <v>44049</v>
      </c>
      <c r="Q68" s="27">
        <f t="shared" si="5"/>
        <v>64.66666666666667</v>
      </c>
      <c r="T68" s="14"/>
      <c r="U68"/>
    </row>
    <row r="69" spans="1:21" ht="15.75" customHeight="1">
      <c r="A69" s="2">
        <v>52</v>
      </c>
      <c r="B69" s="8" t="s">
        <v>175</v>
      </c>
      <c r="C69" s="2"/>
      <c r="D69" s="2">
        <v>50</v>
      </c>
      <c r="E69" s="2">
        <v>68</v>
      </c>
      <c r="F69" s="2">
        <v>76</v>
      </c>
      <c r="G69" s="4">
        <f t="shared" si="3"/>
        <v>194</v>
      </c>
      <c r="H69" s="2"/>
      <c r="I69" s="2">
        <v>5</v>
      </c>
      <c r="J69" s="2">
        <f t="shared" si="4"/>
        <v>199</v>
      </c>
      <c r="K69" s="2" t="s">
        <v>24</v>
      </c>
      <c r="L69" s="2" t="s">
        <v>20</v>
      </c>
      <c r="M69" s="2">
        <v>2</v>
      </c>
      <c r="N69" s="2" t="s">
        <v>177</v>
      </c>
      <c r="O69" s="2"/>
      <c r="P69" s="29">
        <v>44049</v>
      </c>
      <c r="Q69" s="27">
        <f t="shared" si="5"/>
        <v>64.66666666666667</v>
      </c>
      <c r="T69" s="14"/>
      <c r="U69"/>
    </row>
    <row r="70" spans="1:21" ht="15.75" customHeight="1">
      <c r="A70" s="2">
        <v>53</v>
      </c>
      <c r="B70" s="8" t="s">
        <v>75</v>
      </c>
      <c r="C70" s="2"/>
      <c r="D70" s="4">
        <v>70</v>
      </c>
      <c r="E70" s="4">
        <v>51</v>
      </c>
      <c r="F70" s="4">
        <v>72</v>
      </c>
      <c r="G70" s="4">
        <f t="shared" si="3"/>
        <v>193</v>
      </c>
      <c r="H70" s="2"/>
      <c r="I70" s="2">
        <v>5</v>
      </c>
      <c r="J70" s="2">
        <f t="shared" si="4"/>
        <v>198</v>
      </c>
      <c r="K70" s="2" t="s">
        <v>24</v>
      </c>
      <c r="L70" s="2" t="s">
        <v>20</v>
      </c>
      <c r="M70" s="2">
        <v>2</v>
      </c>
      <c r="N70" s="2" t="s">
        <v>76</v>
      </c>
      <c r="O70" s="2"/>
      <c r="P70" s="29">
        <v>44037</v>
      </c>
      <c r="Q70" s="27">
        <f t="shared" si="5"/>
        <v>64.33333333333333</v>
      </c>
      <c r="T70" s="14"/>
      <c r="U70"/>
    </row>
    <row r="71" spans="1:17" ht="15.75" customHeight="1">
      <c r="A71" s="2">
        <v>54</v>
      </c>
      <c r="B71" s="8" t="s">
        <v>86</v>
      </c>
      <c r="C71" s="2"/>
      <c r="D71" s="2">
        <v>45</v>
      </c>
      <c r="E71" s="4">
        <v>79</v>
      </c>
      <c r="F71" s="2">
        <v>69</v>
      </c>
      <c r="G71" s="4">
        <f t="shared" si="3"/>
        <v>193</v>
      </c>
      <c r="H71" s="2"/>
      <c r="I71" s="2">
        <v>5</v>
      </c>
      <c r="J71" s="2">
        <f t="shared" si="4"/>
        <v>198</v>
      </c>
      <c r="K71" s="2" t="s">
        <v>24</v>
      </c>
      <c r="L71" s="2" t="s">
        <v>20</v>
      </c>
      <c r="M71" s="2">
        <v>2</v>
      </c>
      <c r="N71" s="2" t="s">
        <v>87</v>
      </c>
      <c r="O71" s="2"/>
      <c r="P71" s="29">
        <v>44041</v>
      </c>
      <c r="Q71" s="27">
        <f t="shared" si="5"/>
        <v>64.33333333333333</v>
      </c>
    </row>
    <row r="72" spans="1:21" ht="15.75" customHeight="1">
      <c r="A72" s="2">
        <v>55</v>
      </c>
      <c r="B72" s="8" t="s">
        <v>49</v>
      </c>
      <c r="C72" s="2"/>
      <c r="D72" s="2">
        <v>56</v>
      </c>
      <c r="E72" s="4">
        <v>68</v>
      </c>
      <c r="F72" s="2">
        <v>64</v>
      </c>
      <c r="G72" s="4">
        <f t="shared" si="3"/>
        <v>188</v>
      </c>
      <c r="H72" s="2">
        <v>3</v>
      </c>
      <c r="I72" s="2">
        <v>5</v>
      </c>
      <c r="J72" s="2">
        <f t="shared" si="4"/>
        <v>196</v>
      </c>
      <c r="K72" s="2" t="s">
        <v>24</v>
      </c>
      <c r="L72" s="2" t="s">
        <v>20</v>
      </c>
      <c r="M72" s="2">
        <v>1</v>
      </c>
      <c r="N72" s="2" t="s">
        <v>50</v>
      </c>
      <c r="O72" s="2"/>
      <c r="P72" s="29">
        <v>44021</v>
      </c>
      <c r="Q72" s="27">
        <f t="shared" si="5"/>
        <v>62.666666666666664</v>
      </c>
      <c r="T72" s="14"/>
      <c r="U72"/>
    </row>
    <row r="73" spans="1:21" ht="15">
      <c r="A73" s="2">
        <v>56</v>
      </c>
      <c r="B73" s="6" t="s">
        <v>51</v>
      </c>
      <c r="C73" s="4"/>
      <c r="D73" s="2">
        <v>50</v>
      </c>
      <c r="E73" s="4">
        <v>66</v>
      </c>
      <c r="F73" s="4">
        <v>70</v>
      </c>
      <c r="G73" s="2">
        <f t="shared" si="3"/>
        <v>186</v>
      </c>
      <c r="H73" s="2">
        <v>2</v>
      </c>
      <c r="I73" s="2">
        <v>5</v>
      </c>
      <c r="J73" s="2">
        <f t="shared" si="4"/>
        <v>193</v>
      </c>
      <c r="K73" s="2" t="s">
        <v>24</v>
      </c>
      <c r="L73" s="2"/>
      <c r="M73" s="2">
        <v>2</v>
      </c>
      <c r="N73" s="2" t="s">
        <v>52</v>
      </c>
      <c r="O73" s="2"/>
      <c r="P73" s="29">
        <v>44025</v>
      </c>
      <c r="Q73" s="27">
        <f t="shared" si="5"/>
        <v>62</v>
      </c>
      <c r="T73" s="14"/>
      <c r="U73"/>
    </row>
    <row r="74" spans="1:17" ht="15">
      <c r="A74" s="2">
        <v>57</v>
      </c>
      <c r="B74" s="6" t="s">
        <v>215</v>
      </c>
      <c r="C74" s="28"/>
      <c r="D74" s="2">
        <v>45</v>
      </c>
      <c r="E74" s="2">
        <v>67</v>
      </c>
      <c r="F74" s="2">
        <v>71</v>
      </c>
      <c r="G74" s="2">
        <f t="shared" si="3"/>
        <v>183</v>
      </c>
      <c r="H74" s="38">
        <v>4</v>
      </c>
      <c r="I74" s="38">
        <v>5</v>
      </c>
      <c r="J74" s="2">
        <f t="shared" si="4"/>
        <v>192</v>
      </c>
      <c r="K74" s="28" t="s">
        <v>24</v>
      </c>
      <c r="L74" s="28"/>
      <c r="M74" s="38">
        <v>1</v>
      </c>
      <c r="N74" s="38" t="s">
        <v>216</v>
      </c>
      <c r="O74" s="2" t="s">
        <v>40</v>
      </c>
      <c r="P74" s="29">
        <v>44058</v>
      </c>
      <c r="Q74" s="27">
        <f t="shared" si="5"/>
        <v>61</v>
      </c>
    </row>
    <row r="75" spans="1:17" ht="15">
      <c r="A75" s="2">
        <v>58</v>
      </c>
      <c r="B75" s="6" t="s">
        <v>130</v>
      </c>
      <c r="C75" s="4"/>
      <c r="D75" s="4">
        <v>39</v>
      </c>
      <c r="E75" s="4">
        <v>68</v>
      </c>
      <c r="F75" s="4">
        <v>78</v>
      </c>
      <c r="G75" s="2">
        <f t="shared" si="3"/>
        <v>185</v>
      </c>
      <c r="H75" s="2"/>
      <c r="I75" s="2">
        <v>5</v>
      </c>
      <c r="J75" s="2">
        <f t="shared" si="4"/>
        <v>190</v>
      </c>
      <c r="K75" s="2" t="s">
        <v>24</v>
      </c>
      <c r="L75" s="2" t="s">
        <v>20</v>
      </c>
      <c r="M75" s="2">
        <v>1</v>
      </c>
      <c r="N75" s="2" t="s">
        <v>131</v>
      </c>
      <c r="O75" s="2"/>
      <c r="P75" s="29">
        <v>44044</v>
      </c>
      <c r="Q75" s="27">
        <f t="shared" si="5"/>
        <v>61.666666666666664</v>
      </c>
    </row>
    <row r="76" spans="1:17" ht="15.75" customHeight="1">
      <c r="A76" s="2">
        <v>59</v>
      </c>
      <c r="B76" s="8" t="s">
        <v>124</v>
      </c>
      <c r="C76" s="2"/>
      <c r="D76" s="2">
        <v>39</v>
      </c>
      <c r="E76" s="2">
        <v>61</v>
      </c>
      <c r="F76" s="2">
        <v>82</v>
      </c>
      <c r="G76" s="4">
        <f t="shared" si="3"/>
        <v>182</v>
      </c>
      <c r="H76" s="2"/>
      <c r="I76" s="2">
        <v>5</v>
      </c>
      <c r="J76" s="2">
        <f t="shared" si="4"/>
        <v>187</v>
      </c>
      <c r="K76" s="2" t="s">
        <v>24</v>
      </c>
      <c r="L76" s="2" t="s">
        <v>20</v>
      </c>
      <c r="M76" s="2">
        <v>2</v>
      </c>
      <c r="N76" s="2" t="s">
        <v>125</v>
      </c>
      <c r="O76" s="2"/>
      <c r="P76" s="29">
        <v>44043</v>
      </c>
      <c r="Q76" s="27">
        <f t="shared" si="5"/>
        <v>60.666666666666664</v>
      </c>
    </row>
    <row r="77" spans="1:21" ht="15">
      <c r="A77" s="2">
        <v>60</v>
      </c>
      <c r="B77" s="8" t="s">
        <v>136</v>
      </c>
      <c r="C77" s="2"/>
      <c r="D77" s="2">
        <v>62</v>
      </c>
      <c r="E77" s="2">
        <v>55</v>
      </c>
      <c r="F77" s="2">
        <v>64</v>
      </c>
      <c r="G77" s="4">
        <f t="shared" si="3"/>
        <v>181</v>
      </c>
      <c r="H77" s="2"/>
      <c r="I77" s="2">
        <v>5</v>
      </c>
      <c r="J77" s="2">
        <f t="shared" si="4"/>
        <v>186</v>
      </c>
      <c r="K77" s="2" t="s">
        <v>24</v>
      </c>
      <c r="L77" s="2"/>
      <c r="M77" s="2">
        <v>2</v>
      </c>
      <c r="N77" s="2" t="s">
        <v>137</v>
      </c>
      <c r="O77" s="2"/>
      <c r="P77" s="29">
        <v>44046</v>
      </c>
      <c r="Q77" s="27">
        <f t="shared" si="5"/>
        <v>60.333333333333336</v>
      </c>
      <c r="T77" s="14"/>
      <c r="U77"/>
    </row>
    <row r="78" spans="1:17" ht="15">
      <c r="A78" s="2">
        <v>61</v>
      </c>
      <c r="B78" s="8" t="s">
        <v>147</v>
      </c>
      <c r="C78" s="2"/>
      <c r="D78" s="2">
        <v>33</v>
      </c>
      <c r="E78" s="2">
        <v>57</v>
      </c>
      <c r="F78" s="2">
        <v>91</v>
      </c>
      <c r="G78" s="4">
        <f t="shared" si="3"/>
        <v>181</v>
      </c>
      <c r="H78" s="2"/>
      <c r="I78" s="2">
        <v>5</v>
      </c>
      <c r="J78" s="2">
        <f t="shared" si="4"/>
        <v>186</v>
      </c>
      <c r="K78" s="2" t="s">
        <v>24</v>
      </c>
      <c r="L78" s="2" t="s">
        <v>20</v>
      </c>
      <c r="M78" s="2">
        <v>2</v>
      </c>
      <c r="N78" s="2" t="s">
        <v>148</v>
      </c>
      <c r="O78" s="2"/>
      <c r="P78" s="29">
        <v>44047</v>
      </c>
      <c r="Q78" s="27">
        <f t="shared" si="5"/>
        <v>60.333333333333336</v>
      </c>
    </row>
    <row r="79" spans="1:17" ht="15" customHeight="1">
      <c r="A79" s="2">
        <v>62</v>
      </c>
      <c r="B79" s="6" t="s">
        <v>213</v>
      </c>
      <c r="C79" s="54"/>
      <c r="D79" s="2">
        <v>45</v>
      </c>
      <c r="E79" s="2">
        <v>64</v>
      </c>
      <c r="F79" s="2">
        <v>72</v>
      </c>
      <c r="G79" s="2">
        <f t="shared" si="3"/>
        <v>181</v>
      </c>
      <c r="H79" s="2"/>
      <c r="I79" s="2">
        <v>4</v>
      </c>
      <c r="J79" s="2">
        <f t="shared" si="4"/>
        <v>185</v>
      </c>
      <c r="K79" s="2" t="s">
        <v>24</v>
      </c>
      <c r="L79" s="2"/>
      <c r="M79" s="2">
        <v>2</v>
      </c>
      <c r="N79" s="2" t="s">
        <v>214</v>
      </c>
      <c r="O79" s="2"/>
      <c r="P79" s="29">
        <v>44057</v>
      </c>
      <c r="Q79" s="27">
        <f t="shared" si="5"/>
        <v>60.333333333333336</v>
      </c>
    </row>
    <row r="80" spans="1:21" ht="15.75" customHeight="1">
      <c r="A80" s="2">
        <v>63</v>
      </c>
      <c r="B80" s="8" t="s">
        <v>193</v>
      </c>
      <c r="C80" s="53"/>
      <c r="D80" s="2">
        <v>45</v>
      </c>
      <c r="E80" s="2">
        <v>64</v>
      </c>
      <c r="F80" s="2">
        <v>70</v>
      </c>
      <c r="G80" s="4">
        <f t="shared" si="3"/>
        <v>179</v>
      </c>
      <c r="H80" s="2"/>
      <c r="I80" s="2">
        <v>5</v>
      </c>
      <c r="J80" s="2">
        <f t="shared" si="4"/>
        <v>184</v>
      </c>
      <c r="K80" s="2" t="s">
        <v>24</v>
      </c>
      <c r="L80" s="2" t="s">
        <v>20</v>
      </c>
      <c r="M80" s="2">
        <v>2</v>
      </c>
      <c r="N80" s="2" t="s">
        <v>194</v>
      </c>
      <c r="O80" s="2"/>
      <c r="P80" s="29">
        <v>44053</v>
      </c>
      <c r="Q80" s="27">
        <f t="shared" si="5"/>
        <v>59.666666666666664</v>
      </c>
      <c r="T80" s="14"/>
      <c r="U80"/>
    </row>
    <row r="81" spans="1:17" ht="15">
      <c r="A81" s="2">
        <v>64</v>
      </c>
      <c r="B81" s="6" t="s">
        <v>155</v>
      </c>
      <c r="C81" s="4"/>
      <c r="D81" s="2">
        <v>33</v>
      </c>
      <c r="E81" s="2">
        <v>69</v>
      </c>
      <c r="F81" s="2">
        <v>73</v>
      </c>
      <c r="G81" s="2">
        <f t="shared" si="3"/>
        <v>175</v>
      </c>
      <c r="H81" s="2"/>
      <c r="I81" s="2">
        <v>5</v>
      </c>
      <c r="J81" s="2">
        <f t="shared" si="4"/>
        <v>180</v>
      </c>
      <c r="K81" s="2" t="s">
        <v>24</v>
      </c>
      <c r="L81" s="2"/>
      <c r="M81" s="2">
        <v>2</v>
      </c>
      <c r="N81" s="2" t="s">
        <v>156</v>
      </c>
      <c r="O81" s="2"/>
      <c r="P81" s="29">
        <v>44047</v>
      </c>
      <c r="Q81" s="27">
        <f t="shared" si="5"/>
        <v>58.333333333333336</v>
      </c>
    </row>
    <row r="82" spans="1:17" ht="15">
      <c r="A82" s="2">
        <v>65</v>
      </c>
      <c r="B82" s="8" t="s">
        <v>197</v>
      </c>
      <c r="C82" s="53"/>
      <c r="D82" s="2">
        <v>45</v>
      </c>
      <c r="E82" s="2">
        <v>59</v>
      </c>
      <c r="F82" s="2">
        <v>70</v>
      </c>
      <c r="G82" s="4">
        <f aca="true" t="shared" si="6" ref="G82:G111">SUM(D82:F82)</f>
        <v>174</v>
      </c>
      <c r="H82" s="2"/>
      <c r="I82" s="2">
        <v>5</v>
      </c>
      <c r="J82" s="2">
        <f aca="true" t="shared" si="7" ref="J82:J111">SUM(D82:F82,H82:I82)</f>
        <v>179</v>
      </c>
      <c r="K82" s="2" t="s">
        <v>24</v>
      </c>
      <c r="L82" s="2" t="s">
        <v>20</v>
      </c>
      <c r="M82" s="2">
        <v>2</v>
      </c>
      <c r="N82" s="2" t="s">
        <v>198</v>
      </c>
      <c r="O82" s="2"/>
      <c r="P82" s="29">
        <v>44054</v>
      </c>
      <c r="Q82" s="27">
        <f aca="true" t="shared" si="8" ref="Q82:Q111">AVERAGE(D82:F82)</f>
        <v>58</v>
      </c>
    </row>
    <row r="83" spans="1:17" ht="15">
      <c r="A83" s="2">
        <v>66</v>
      </c>
      <c r="B83" s="8" t="s">
        <v>151</v>
      </c>
      <c r="C83" s="2"/>
      <c r="D83" s="2">
        <v>50</v>
      </c>
      <c r="E83" s="2">
        <v>54</v>
      </c>
      <c r="F83" s="2">
        <v>70</v>
      </c>
      <c r="G83" s="4">
        <f t="shared" si="6"/>
        <v>174</v>
      </c>
      <c r="H83" s="2"/>
      <c r="I83" s="2">
        <v>5</v>
      </c>
      <c r="J83" s="2">
        <f t="shared" si="7"/>
        <v>179</v>
      </c>
      <c r="K83" s="2" t="s">
        <v>24</v>
      </c>
      <c r="L83" s="2" t="s">
        <v>20</v>
      </c>
      <c r="M83" s="2">
        <v>1</v>
      </c>
      <c r="N83" s="2" t="s">
        <v>152</v>
      </c>
      <c r="O83" s="2"/>
      <c r="P83" s="29">
        <v>44047</v>
      </c>
      <c r="Q83" s="27">
        <f t="shared" si="8"/>
        <v>58</v>
      </c>
    </row>
    <row r="84" spans="1:17" ht="15">
      <c r="A84" s="2">
        <v>67</v>
      </c>
      <c r="B84" s="8" t="s">
        <v>45</v>
      </c>
      <c r="C84" s="2"/>
      <c r="D84" s="2">
        <v>33</v>
      </c>
      <c r="E84" s="2">
        <v>62</v>
      </c>
      <c r="F84" s="2">
        <v>78</v>
      </c>
      <c r="G84" s="4">
        <f t="shared" si="6"/>
        <v>173</v>
      </c>
      <c r="H84" s="2"/>
      <c r="I84" s="2">
        <v>5</v>
      </c>
      <c r="J84" s="2">
        <f t="shared" si="7"/>
        <v>178</v>
      </c>
      <c r="K84" s="2" t="s">
        <v>24</v>
      </c>
      <c r="L84" s="2"/>
      <c r="M84" s="2">
        <v>2</v>
      </c>
      <c r="N84" s="2" t="s">
        <v>46</v>
      </c>
      <c r="O84" s="2"/>
      <c r="P84" s="29">
        <v>44015</v>
      </c>
      <c r="Q84" s="27">
        <f t="shared" si="8"/>
        <v>57.666666666666664</v>
      </c>
    </row>
    <row r="85" spans="1:21" ht="15">
      <c r="A85" s="2">
        <v>68</v>
      </c>
      <c r="B85" s="6" t="s">
        <v>226</v>
      </c>
      <c r="C85" s="54"/>
      <c r="D85" s="2">
        <v>50</v>
      </c>
      <c r="E85" s="2">
        <v>61</v>
      </c>
      <c r="F85" s="2">
        <v>61</v>
      </c>
      <c r="G85" s="2">
        <f t="shared" si="6"/>
        <v>172</v>
      </c>
      <c r="H85" s="2"/>
      <c r="I85" s="2">
        <v>5</v>
      </c>
      <c r="J85" s="2">
        <f t="shared" si="7"/>
        <v>177</v>
      </c>
      <c r="K85" s="2" t="s">
        <v>24</v>
      </c>
      <c r="L85" s="2" t="s">
        <v>20</v>
      </c>
      <c r="M85" s="2">
        <v>2</v>
      </c>
      <c r="N85" s="2" t="s">
        <v>227</v>
      </c>
      <c r="O85" s="2"/>
      <c r="P85" s="29">
        <v>44060</v>
      </c>
      <c r="Q85" s="27">
        <f t="shared" si="8"/>
        <v>57.333333333333336</v>
      </c>
      <c r="T85" s="14"/>
      <c r="U85"/>
    </row>
    <row r="86" spans="1:21" ht="15">
      <c r="A86" s="2">
        <v>69</v>
      </c>
      <c r="B86" s="6" t="s">
        <v>132</v>
      </c>
      <c r="C86" s="4"/>
      <c r="D86" s="4">
        <v>62</v>
      </c>
      <c r="E86" s="4">
        <v>49</v>
      </c>
      <c r="F86" s="4">
        <v>60</v>
      </c>
      <c r="G86" s="2">
        <f t="shared" si="6"/>
        <v>171</v>
      </c>
      <c r="H86" s="2"/>
      <c r="I86" s="2">
        <v>5</v>
      </c>
      <c r="J86" s="2">
        <f t="shared" si="7"/>
        <v>176</v>
      </c>
      <c r="K86" s="2" t="s">
        <v>24</v>
      </c>
      <c r="L86" s="2"/>
      <c r="M86" s="2">
        <v>2</v>
      </c>
      <c r="N86" s="2" t="s">
        <v>133</v>
      </c>
      <c r="O86" s="2"/>
      <c r="P86" s="29">
        <v>44044</v>
      </c>
      <c r="Q86" s="27">
        <f t="shared" si="8"/>
        <v>57</v>
      </c>
      <c r="T86" s="14"/>
      <c r="U86"/>
    </row>
    <row r="87" spans="1:21" ht="15">
      <c r="A87" s="2">
        <v>70</v>
      </c>
      <c r="B87" s="8" t="s">
        <v>153</v>
      </c>
      <c r="C87" s="2"/>
      <c r="D87" s="2">
        <v>56</v>
      </c>
      <c r="E87" s="2">
        <v>51</v>
      </c>
      <c r="F87" s="2">
        <v>62</v>
      </c>
      <c r="G87" s="4">
        <f t="shared" si="6"/>
        <v>169</v>
      </c>
      <c r="H87" s="2"/>
      <c r="I87" s="2">
        <v>5</v>
      </c>
      <c r="J87" s="2">
        <f t="shared" si="7"/>
        <v>174</v>
      </c>
      <c r="K87" s="2" t="s">
        <v>24</v>
      </c>
      <c r="L87" s="2"/>
      <c r="M87" s="2">
        <v>2</v>
      </c>
      <c r="N87" s="2" t="s">
        <v>154</v>
      </c>
      <c r="O87" s="2"/>
      <c r="P87" s="29">
        <v>44047</v>
      </c>
      <c r="Q87" s="27">
        <f t="shared" si="8"/>
        <v>56.333333333333336</v>
      </c>
      <c r="T87" s="14"/>
      <c r="U87"/>
    </row>
    <row r="88" spans="1:21" ht="15">
      <c r="A88" s="2">
        <v>71</v>
      </c>
      <c r="B88" s="6" t="s">
        <v>230</v>
      </c>
      <c r="C88" s="54"/>
      <c r="D88" s="2">
        <v>45</v>
      </c>
      <c r="E88" s="2">
        <v>56</v>
      </c>
      <c r="F88" s="2">
        <v>66</v>
      </c>
      <c r="G88" s="2">
        <f t="shared" si="6"/>
        <v>167</v>
      </c>
      <c r="H88" s="2"/>
      <c r="I88" s="2">
        <v>5</v>
      </c>
      <c r="J88" s="2">
        <f t="shared" si="7"/>
        <v>172</v>
      </c>
      <c r="K88" s="2"/>
      <c r="L88" s="2" t="s">
        <v>20</v>
      </c>
      <c r="M88" s="2">
        <v>2</v>
      </c>
      <c r="N88" s="2" t="s">
        <v>231</v>
      </c>
      <c r="O88" s="2"/>
      <c r="P88" s="29">
        <v>44061</v>
      </c>
      <c r="Q88" s="27">
        <f t="shared" si="8"/>
        <v>55.666666666666664</v>
      </c>
      <c r="T88" s="14"/>
      <c r="U88"/>
    </row>
    <row r="89" spans="1:21" ht="15">
      <c r="A89" s="2">
        <v>72</v>
      </c>
      <c r="B89" s="6" t="s">
        <v>220</v>
      </c>
      <c r="C89" s="54"/>
      <c r="D89" s="2">
        <v>45</v>
      </c>
      <c r="E89" s="2">
        <v>51</v>
      </c>
      <c r="F89" s="2">
        <v>70</v>
      </c>
      <c r="G89" s="2">
        <f t="shared" si="6"/>
        <v>166</v>
      </c>
      <c r="H89" s="2"/>
      <c r="I89" s="2">
        <v>5</v>
      </c>
      <c r="J89" s="2">
        <f t="shared" si="7"/>
        <v>171</v>
      </c>
      <c r="K89" s="2" t="s">
        <v>24</v>
      </c>
      <c r="L89" s="2" t="s">
        <v>20</v>
      </c>
      <c r="M89" s="2">
        <v>2</v>
      </c>
      <c r="N89" s="2" t="s">
        <v>221</v>
      </c>
      <c r="O89" s="2"/>
      <c r="P89" s="29">
        <v>44060</v>
      </c>
      <c r="Q89" s="27">
        <f t="shared" si="8"/>
        <v>55.333333333333336</v>
      </c>
      <c r="T89" s="14"/>
      <c r="U89"/>
    </row>
    <row r="90" spans="1:17" ht="15">
      <c r="A90" s="2">
        <v>73</v>
      </c>
      <c r="B90" s="8" t="s">
        <v>102</v>
      </c>
      <c r="C90" s="2"/>
      <c r="D90" s="2">
        <v>45</v>
      </c>
      <c r="E90" s="2">
        <v>52</v>
      </c>
      <c r="F90" s="2">
        <v>69</v>
      </c>
      <c r="G90" s="4">
        <f t="shared" si="6"/>
        <v>166</v>
      </c>
      <c r="H90" s="2">
        <v>1</v>
      </c>
      <c r="I90" s="2">
        <v>4</v>
      </c>
      <c r="J90" s="2">
        <f t="shared" si="7"/>
        <v>171</v>
      </c>
      <c r="K90" s="2" t="s">
        <v>24</v>
      </c>
      <c r="L90" s="2"/>
      <c r="M90" s="2">
        <v>2</v>
      </c>
      <c r="N90" s="2" t="s">
        <v>103</v>
      </c>
      <c r="O90" s="47"/>
      <c r="P90" s="48">
        <v>44043</v>
      </c>
      <c r="Q90" s="49">
        <f t="shared" si="8"/>
        <v>55.333333333333336</v>
      </c>
    </row>
    <row r="91" spans="1:17" ht="15">
      <c r="A91" s="2">
        <v>74</v>
      </c>
      <c r="B91" s="8" t="s">
        <v>142</v>
      </c>
      <c r="C91" s="2"/>
      <c r="D91" s="4">
        <v>33</v>
      </c>
      <c r="E91" s="4">
        <v>68</v>
      </c>
      <c r="F91" s="4">
        <v>64</v>
      </c>
      <c r="G91" s="4">
        <f t="shared" si="6"/>
        <v>165</v>
      </c>
      <c r="H91" s="2"/>
      <c r="I91" s="2">
        <v>5</v>
      </c>
      <c r="J91" s="2">
        <f t="shared" si="7"/>
        <v>170</v>
      </c>
      <c r="K91" s="2"/>
      <c r="L91" s="2" t="s">
        <v>20</v>
      </c>
      <c r="M91" s="2">
        <v>2</v>
      </c>
      <c r="N91" s="2" t="s">
        <v>143</v>
      </c>
      <c r="O91" s="2"/>
      <c r="P91" s="29">
        <v>44046</v>
      </c>
      <c r="Q91" s="27">
        <f t="shared" si="8"/>
        <v>55</v>
      </c>
    </row>
    <row r="92" spans="1:17" ht="15">
      <c r="A92" s="2">
        <v>75</v>
      </c>
      <c r="B92" s="8" t="s">
        <v>205</v>
      </c>
      <c r="C92" s="53"/>
      <c r="D92" s="2">
        <v>33</v>
      </c>
      <c r="E92" s="2">
        <v>61</v>
      </c>
      <c r="F92" s="2">
        <v>69</v>
      </c>
      <c r="G92" s="4">
        <f t="shared" si="6"/>
        <v>163</v>
      </c>
      <c r="H92" s="2"/>
      <c r="I92" s="2">
        <v>5</v>
      </c>
      <c r="J92" s="2">
        <f t="shared" si="7"/>
        <v>168</v>
      </c>
      <c r="K92" s="2"/>
      <c r="L92" s="2" t="s">
        <v>20</v>
      </c>
      <c r="M92" s="2">
        <v>2</v>
      </c>
      <c r="N92" s="2" t="s">
        <v>206</v>
      </c>
      <c r="O92" s="2"/>
      <c r="P92" s="29">
        <v>44056</v>
      </c>
      <c r="Q92" s="27">
        <f t="shared" si="8"/>
        <v>54.333333333333336</v>
      </c>
    </row>
    <row r="93" spans="1:17" ht="15">
      <c r="A93" s="2">
        <v>76</v>
      </c>
      <c r="B93" s="6" t="s">
        <v>73</v>
      </c>
      <c r="C93" s="4"/>
      <c r="D93" s="4">
        <v>39</v>
      </c>
      <c r="E93" s="4">
        <v>59</v>
      </c>
      <c r="F93" s="4">
        <v>65</v>
      </c>
      <c r="G93" s="2">
        <f t="shared" si="6"/>
        <v>163</v>
      </c>
      <c r="H93" s="2"/>
      <c r="I93" s="2">
        <v>5</v>
      </c>
      <c r="J93" s="2">
        <f t="shared" si="7"/>
        <v>168</v>
      </c>
      <c r="K93" s="2" t="s">
        <v>24</v>
      </c>
      <c r="L93" s="2" t="s">
        <v>20</v>
      </c>
      <c r="M93" s="2">
        <v>1</v>
      </c>
      <c r="N93" s="2" t="s">
        <v>74</v>
      </c>
      <c r="O93" s="2"/>
      <c r="P93" s="29">
        <v>44036</v>
      </c>
      <c r="Q93" s="27">
        <f t="shared" si="8"/>
        <v>54.333333333333336</v>
      </c>
    </row>
    <row r="94" spans="1:17" ht="15">
      <c r="A94" s="2">
        <v>77</v>
      </c>
      <c r="B94" s="8" t="s">
        <v>83</v>
      </c>
      <c r="C94" s="2"/>
      <c r="D94" s="2">
        <v>50</v>
      </c>
      <c r="E94" s="2">
        <v>52</v>
      </c>
      <c r="F94" s="2">
        <v>62</v>
      </c>
      <c r="G94" s="4">
        <f t="shared" si="6"/>
        <v>164</v>
      </c>
      <c r="H94" s="2"/>
      <c r="I94" s="2">
        <v>4</v>
      </c>
      <c r="J94" s="2">
        <f t="shared" si="7"/>
        <v>168</v>
      </c>
      <c r="K94" s="2" t="s">
        <v>24</v>
      </c>
      <c r="L94" s="2" t="s">
        <v>20</v>
      </c>
      <c r="M94" s="2">
        <v>3</v>
      </c>
      <c r="N94" s="2" t="s">
        <v>84</v>
      </c>
      <c r="O94" s="2"/>
      <c r="P94" s="29">
        <v>44040</v>
      </c>
      <c r="Q94" s="27">
        <f t="shared" si="8"/>
        <v>54.666666666666664</v>
      </c>
    </row>
    <row r="95" spans="1:17" ht="15" customHeight="1">
      <c r="A95" s="2">
        <v>78</v>
      </c>
      <c r="B95" s="6" t="s">
        <v>62</v>
      </c>
      <c r="C95" s="4"/>
      <c r="D95" s="4">
        <v>33</v>
      </c>
      <c r="E95" s="4">
        <v>57</v>
      </c>
      <c r="F95" s="4">
        <v>71</v>
      </c>
      <c r="G95" s="2">
        <f t="shared" si="6"/>
        <v>161</v>
      </c>
      <c r="H95" s="2"/>
      <c r="I95" s="2">
        <v>5</v>
      </c>
      <c r="J95" s="2">
        <f t="shared" si="7"/>
        <v>166</v>
      </c>
      <c r="K95" s="2" t="s">
        <v>24</v>
      </c>
      <c r="L95" s="2" t="s">
        <v>20</v>
      </c>
      <c r="M95" s="2">
        <v>1</v>
      </c>
      <c r="N95" s="2" t="s">
        <v>63</v>
      </c>
      <c r="O95" s="2"/>
      <c r="P95" s="29">
        <v>44032</v>
      </c>
      <c r="Q95" s="27">
        <f t="shared" si="8"/>
        <v>53.666666666666664</v>
      </c>
    </row>
    <row r="96" spans="1:17" ht="15">
      <c r="A96" s="2">
        <v>79</v>
      </c>
      <c r="B96" s="8" t="s">
        <v>228</v>
      </c>
      <c r="C96" s="53"/>
      <c r="D96" s="2">
        <v>33</v>
      </c>
      <c r="E96" s="2">
        <v>60</v>
      </c>
      <c r="F96" s="2">
        <v>67</v>
      </c>
      <c r="G96" s="4">
        <f t="shared" si="6"/>
        <v>160</v>
      </c>
      <c r="H96" s="2"/>
      <c r="I96" s="2">
        <v>5</v>
      </c>
      <c r="J96" s="2">
        <f t="shared" si="7"/>
        <v>165</v>
      </c>
      <c r="K96" s="2"/>
      <c r="L96" s="2" t="s">
        <v>20</v>
      </c>
      <c r="M96" s="2">
        <v>2</v>
      </c>
      <c r="N96" s="2" t="s">
        <v>229</v>
      </c>
      <c r="O96" s="2"/>
      <c r="P96" s="29">
        <v>44061</v>
      </c>
      <c r="Q96" s="27">
        <f t="shared" si="8"/>
        <v>53.333333333333336</v>
      </c>
    </row>
    <row r="97" spans="1:17" ht="15">
      <c r="A97" s="2">
        <v>80</v>
      </c>
      <c r="B97" s="8" t="s">
        <v>173</v>
      </c>
      <c r="C97" s="53"/>
      <c r="D97" s="2">
        <v>45</v>
      </c>
      <c r="E97" s="2">
        <v>49</v>
      </c>
      <c r="F97" s="2">
        <v>70</v>
      </c>
      <c r="G97" s="4">
        <f t="shared" si="6"/>
        <v>164</v>
      </c>
      <c r="H97" s="2"/>
      <c r="I97" s="2"/>
      <c r="J97" s="2">
        <f t="shared" si="7"/>
        <v>164</v>
      </c>
      <c r="K97" s="2" t="s">
        <v>24</v>
      </c>
      <c r="L97" s="2" t="s">
        <v>20</v>
      </c>
      <c r="M97" s="2">
        <v>1</v>
      </c>
      <c r="N97" s="2" t="s">
        <v>174</v>
      </c>
      <c r="O97" s="2"/>
      <c r="P97" s="29">
        <v>44049</v>
      </c>
      <c r="Q97" s="27">
        <f t="shared" si="8"/>
        <v>54.666666666666664</v>
      </c>
    </row>
    <row r="98" spans="1:17" ht="15">
      <c r="A98" s="2">
        <v>81</v>
      </c>
      <c r="B98" s="8" t="s">
        <v>199</v>
      </c>
      <c r="C98" s="53"/>
      <c r="D98" s="2">
        <v>50</v>
      </c>
      <c r="E98" s="2">
        <v>48</v>
      </c>
      <c r="F98" s="2">
        <v>62</v>
      </c>
      <c r="G98" s="4">
        <f t="shared" si="6"/>
        <v>160</v>
      </c>
      <c r="H98" s="2"/>
      <c r="I98" s="2">
        <v>4</v>
      </c>
      <c r="J98" s="2">
        <f t="shared" si="7"/>
        <v>164</v>
      </c>
      <c r="K98" s="2" t="s">
        <v>24</v>
      </c>
      <c r="L98" s="2" t="s">
        <v>20</v>
      </c>
      <c r="M98" s="2">
        <v>2</v>
      </c>
      <c r="N98" s="2" t="s">
        <v>200</v>
      </c>
      <c r="O98" s="2"/>
      <c r="P98" s="29">
        <v>44054</v>
      </c>
      <c r="Q98" s="27">
        <f t="shared" si="8"/>
        <v>53.333333333333336</v>
      </c>
    </row>
    <row r="99" spans="1:17" ht="15">
      <c r="A99" s="2">
        <v>82</v>
      </c>
      <c r="B99" s="6" t="s">
        <v>96</v>
      </c>
      <c r="C99" s="4"/>
      <c r="D99" s="4">
        <v>33</v>
      </c>
      <c r="E99" s="4">
        <v>48</v>
      </c>
      <c r="F99" s="4">
        <v>78</v>
      </c>
      <c r="G99" s="2">
        <f t="shared" si="6"/>
        <v>159</v>
      </c>
      <c r="H99" s="2"/>
      <c r="I99" s="2">
        <v>3</v>
      </c>
      <c r="J99" s="2">
        <f t="shared" si="7"/>
        <v>162</v>
      </c>
      <c r="K99" s="2" t="s">
        <v>24</v>
      </c>
      <c r="L99" s="2" t="s">
        <v>20</v>
      </c>
      <c r="M99" s="2">
        <v>1</v>
      </c>
      <c r="N99" s="2" t="s">
        <v>97</v>
      </c>
      <c r="O99" s="2"/>
      <c r="P99" s="29">
        <v>44042</v>
      </c>
      <c r="Q99" s="27">
        <f t="shared" si="8"/>
        <v>53</v>
      </c>
    </row>
    <row r="100" spans="1:21" ht="15">
      <c r="A100" s="2">
        <v>83</v>
      </c>
      <c r="B100" s="8" t="s">
        <v>128</v>
      </c>
      <c r="C100" s="2"/>
      <c r="D100" s="4">
        <v>45</v>
      </c>
      <c r="E100" s="4">
        <v>46</v>
      </c>
      <c r="F100" s="4">
        <v>61</v>
      </c>
      <c r="G100" s="4">
        <f t="shared" si="6"/>
        <v>152</v>
      </c>
      <c r="H100" s="2">
        <v>5</v>
      </c>
      <c r="I100" s="2">
        <v>5</v>
      </c>
      <c r="J100" s="2">
        <f t="shared" si="7"/>
        <v>162</v>
      </c>
      <c r="K100" s="2"/>
      <c r="L100" s="2" t="s">
        <v>20</v>
      </c>
      <c r="M100" s="2">
        <v>1</v>
      </c>
      <c r="N100" s="2" t="s">
        <v>129</v>
      </c>
      <c r="O100" s="2"/>
      <c r="P100" s="29">
        <v>44044</v>
      </c>
      <c r="Q100" s="27">
        <f t="shared" si="8"/>
        <v>50.666666666666664</v>
      </c>
      <c r="T100" s="14"/>
      <c r="U100"/>
    </row>
    <row r="101" spans="1:17" ht="15">
      <c r="A101" s="2">
        <v>84</v>
      </c>
      <c r="B101" s="8" t="s">
        <v>106</v>
      </c>
      <c r="C101" s="2"/>
      <c r="D101" s="2">
        <v>42</v>
      </c>
      <c r="E101" s="2">
        <v>65</v>
      </c>
      <c r="F101" s="2">
        <v>55</v>
      </c>
      <c r="G101" s="4">
        <f t="shared" si="6"/>
        <v>162</v>
      </c>
      <c r="H101" s="2"/>
      <c r="I101" s="2"/>
      <c r="J101" s="2">
        <f t="shared" si="7"/>
        <v>162</v>
      </c>
      <c r="K101" s="2" t="s">
        <v>24</v>
      </c>
      <c r="L101" s="2" t="s">
        <v>20</v>
      </c>
      <c r="M101" s="2">
        <v>2</v>
      </c>
      <c r="N101" s="2" t="s">
        <v>107</v>
      </c>
      <c r="O101" s="2"/>
      <c r="P101" s="29">
        <v>44043</v>
      </c>
      <c r="Q101" s="27">
        <f t="shared" si="8"/>
        <v>54</v>
      </c>
    </row>
    <row r="102" spans="1:17" ht="15">
      <c r="A102" s="2">
        <v>85</v>
      </c>
      <c r="B102" s="8" t="s">
        <v>32</v>
      </c>
      <c r="C102" s="2"/>
      <c r="D102" s="2">
        <v>33</v>
      </c>
      <c r="E102" s="2">
        <v>55</v>
      </c>
      <c r="F102" s="2">
        <v>69</v>
      </c>
      <c r="G102" s="4">
        <f t="shared" si="6"/>
        <v>157</v>
      </c>
      <c r="H102" s="2"/>
      <c r="I102" s="2">
        <v>4</v>
      </c>
      <c r="J102" s="2">
        <f t="shared" si="7"/>
        <v>161</v>
      </c>
      <c r="K102" s="2" t="s">
        <v>24</v>
      </c>
      <c r="L102" s="2" t="s">
        <v>20</v>
      </c>
      <c r="M102" s="2">
        <v>2</v>
      </c>
      <c r="N102" s="2" t="s">
        <v>33</v>
      </c>
      <c r="O102" s="2"/>
      <c r="P102" s="29">
        <v>44007</v>
      </c>
      <c r="Q102" s="27">
        <f t="shared" si="8"/>
        <v>52.333333333333336</v>
      </c>
    </row>
    <row r="103" spans="1:21" ht="15">
      <c r="A103" s="2">
        <v>86</v>
      </c>
      <c r="B103" s="6" t="s">
        <v>100</v>
      </c>
      <c r="C103" s="4"/>
      <c r="D103" s="2">
        <v>50</v>
      </c>
      <c r="E103" s="2">
        <v>45</v>
      </c>
      <c r="F103" s="2">
        <v>56</v>
      </c>
      <c r="G103" s="2">
        <f t="shared" si="6"/>
        <v>151</v>
      </c>
      <c r="H103" s="2"/>
      <c r="I103" s="2">
        <v>5</v>
      </c>
      <c r="J103" s="2">
        <f t="shared" si="7"/>
        <v>156</v>
      </c>
      <c r="K103" s="2" t="s">
        <v>24</v>
      </c>
      <c r="L103" s="2" t="s">
        <v>20</v>
      </c>
      <c r="M103" s="2">
        <v>2</v>
      </c>
      <c r="N103" s="2" t="s">
        <v>101</v>
      </c>
      <c r="O103" s="2"/>
      <c r="P103" s="29">
        <v>44042</v>
      </c>
      <c r="Q103" s="27">
        <f t="shared" si="8"/>
        <v>50.333333333333336</v>
      </c>
      <c r="T103" s="14"/>
      <c r="U103"/>
    </row>
    <row r="104" spans="1:17" ht="15">
      <c r="A104" s="2">
        <v>87</v>
      </c>
      <c r="B104" s="6" t="s">
        <v>171</v>
      </c>
      <c r="C104" s="4"/>
      <c r="D104" s="2">
        <v>33</v>
      </c>
      <c r="E104" s="2">
        <v>51</v>
      </c>
      <c r="F104" s="2">
        <v>66</v>
      </c>
      <c r="G104" s="2">
        <f t="shared" si="6"/>
        <v>150</v>
      </c>
      <c r="H104" s="2"/>
      <c r="I104" s="2">
        <v>5</v>
      </c>
      <c r="J104" s="2">
        <f t="shared" si="7"/>
        <v>155</v>
      </c>
      <c r="K104" s="2" t="s">
        <v>24</v>
      </c>
      <c r="L104" s="2" t="s">
        <v>20</v>
      </c>
      <c r="M104" s="2">
        <v>1</v>
      </c>
      <c r="N104" s="2" t="s">
        <v>172</v>
      </c>
      <c r="O104" s="2"/>
      <c r="P104" s="29">
        <v>44048</v>
      </c>
      <c r="Q104" s="27">
        <f t="shared" si="8"/>
        <v>50</v>
      </c>
    </row>
    <row r="105" spans="1:17" ht="15">
      <c r="A105" s="2">
        <v>88</v>
      </c>
      <c r="B105" s="6" t="s">
        <v>201</v>
      </c>
      <c r="C105" s="4"/>
      <c r="D105" s="2">
        <v>33</v>
      </c>
      <c r="E105" s="2">
        <v>47</v>
      </c>
      <c r="F105" s="2">
        <v>59</v>
      </c>
      <c r="G105" s="2">
        <f t="shared" si="6"/>
        <v>139</v>
      </c>
      <c r="H105" s="2"/>
      <c r="I105" s="2">
        <v>5</v>
      </c>
      <c r="J105" s="2">
        <f t="shared" si="7"/>
        <v>144</v>
      </c>
      <c r="K105" s="2" t="s">
        <v>24</v>
      </c>
      <c r="L105" s="2"/>
      <c r="M105" s="2">
        <v>2</v>
      </c>
      <c r="N105" s="2" t="s">
        <v>202</v>
      </c>
      <c r="O105" s="2"/>
      <c r="P105" s="29">
        <v>44054</v>
      </c>
      <c r="Q105" s="27">
        <f t="shared" si="8"/>
        <v>46.333333333333336</v>
      </c>
    </row>
    <row r="106" spans="1:17" ht="15">
      <c r="A106" s="2">
        <v>89</v>
      </c>
      <c r="B106" s="6" t="s">
        <v>112</v>
      </c>
      <c r="C106" s="4"/>
      <c r="D106" s="2">
        <v>33</v>
      </c>
      <c r="E106" s="2">
        <v>53</v>
      </c>
      <c r="F106" s="2">
        <v>50</v>
      </c>
      <c r="G106" s="2">
        <f t="shared" si="6"/>
        <v>136</v>
      </c>
      <c r="H106" s="2"/>
      <c r="I106" s="2">
        <v>5</v>
      </c>
      <c r="J106" s="2">
        <f t="shared" si="7"/>
        <v>141</v>
      </c>
      <c r="K106" s="2"/>
      <c r="L106" s="2" t="s">
        <v>20</v>
      </c>
      <c r="M106" s="2">
        <v>2</v>
      </c>
      <c r="N106" s="2" t="s">
        <v>113</v>
      </c>
      <c r="O106" s="2"/>
      <c r="P106" s="29">
        <v>44043</v>
      </c>
      <c r="Q106" s="27">
        <f t="shared" si="8"/>
        <v>45.333333333333336</v>
      </c>
    </row>
    <row r="107" spans="1:21" ht="15">
      <c r="A107" s="2">
        <v>90</v>
      </c>
      <c r="B107" s="6" t="s">
        <v>208</v>
      </c>
      <c r="C107" s="53"/>
      <c r="D107" s="2"/>
      <c r="E107" s="2"/>
      <c r="F107" s="2">
        <v>80</v>
      </c>
      <c r="G107" s="4">
        <f t="shared" si="6"/>
        <v>80</v>
      </c>
      <c r="H107" s="2"/>
      <c r="I107" s="2"/>
      <c r="J107" s="2">
        <f t="shared" si="7"/>
        <v>80</v>
      </c>
      <c r="K107" s="2" t="s">
        <v>24</v>
      </c>
      <c r="L107" s="2"/>
      <c r="M107" s="2">
        <v>1</v>
      </c>
      <c r="N107" s="2" t="s">
        <v>209</v>
      </c>
      <c r="O107" s="2"/>
      <c r="P107" s="29">
        <v>44056</v>
      </c>
      <c r="Q107" s="27">
        <f t="shared" si="8"/>
        <v>80</v>
      </c>
      <c r="T107" s="14"/>
      <c r="U107"/>
    </row>
    <row r="108" spans="1:17" ht="15">
      <c r="A108" s="2">
        <v>91</v>
      </c>
      <c r="B108" s="6" t="s">
        <v>222</v>
      </c>
      <c r="C108" s="4"/>
      <c r="D108" s="2"/>
      <c r="E108" s="2"/>
      <c r="F108" s="2">
        <v>75</v>
      </c>
      <c r="G108" s="2">
        <f t="shared" si="6"/>
        <v>75</v>
      </c>
      <c r="H108" s="2"/>
      <c r="I108" s="2"/>
      <c r="J108" s="2">
        <f t="shared" si="7"/>
        <v>75</v>
      </c>
      <c r="K108" s="2" t="s">
        <v>24</v>
      </c>
      <c r="L108" s="2" t="s">
        <v>20</v>
      </c>
      <c r="M108" s="2">
        <v>1</v>
      </c>
      <c r="N108" s="2" t="s">
        <v>223</v>
      </c>
      <c r="O108" s="2"/>
      <c r="P108" s="29">
        <v>44058</v>
      </c>
      <c r="Q108" s="27">
        <f t="shared" si="8"/>
        <v>75</v>
      </c>
    </row>
    <row r="109" spans="1:17" ht="15">
      <c r="A109" s="2">
        <v>92</v>
      </c>
      <c r="B109" s="6"/>
      <c r="C109" s="4"/>
      <c r="D109" s="2"/>
      <c r="E109" s="2"/>
      <c r="F109" s="2"/>
      <c r="G109" s="2">
        <f t="shared" si="6"/>
        <v>0</v>
      </c>
      <c r="H109" s="2"/>
      <c r="I109" s="2"/>
      <c r="J109" s="2">
        <f t="shared" si="7"/>
        <v>0</v>
      </c>
      <c r="K109" s="2"/>
      <c r="L109" s="2"/>
      <c r="M109" s="2"/>
      <c r="N109" s="2"/>
      <c r="O109" s="2"/>
      <c r="P109" s="21"/>
      <c r="Q109" s="27" t="e">
        <f t="shared" si="8"/>
        <v>#DIV/0!</v>
      </c>
    </row>
    <row r="110" spans="1:21" ht="15">
      <c r="A110" s="2">
        <v>93</v>
      </c>
      <c r="B110" s="8"/>
      <c r="C110" s="2"/>
      <c r="D110" s="2"/>
      <c r="E110" s="2"/>
      <c r="F110" s="2"/>
      <c r="G110" s="4">
        <f t="shared" si="6"/>
        <v>0</v>
      </c>
      <c r="H110" s="2"/>
      <c r="I110" s="2"/>
      <c r="J110" s="2">
        <f t="shared" si="7"/>
        <v>0</v>
      </c>
      <c r="K110" s="2"/>
      <c r="L110" s="2"/>
      <c r="M110" s="2"/>
      <c r="N110" s="2"/>
      <c r="O110" s="2"/>
      <c r="P110" s="21"/>
      <c r="Q110" s="27" t="e">
        <f t="shared" si="8"/>
        <v>#DIV/0!</v>
      </c>
      <c r="T110" s="14"/>
      <c r="U110"/>
    </row>
    <row r="111" spans="1:17" ht="15">
      <c r="A111" s="2">
        <v>94</v>
      </c>
      <c r="B111" s="6"/>
      <c r="C111" s="4"/>
      <c r="D111" s="2"/>
      <c r="E111" s="2"/>
      <c r="F111" s="2"/>
      <c r="G111" s="2">
        <f t="shared" si="6"/>
        <v>0</v>
      </c>
      <c r="H111" s="2"/>
      <c r="I111" s="2"/>
      <c r="J111" s="2">
        <f t="shared" si="7"/>
        <v>0</v>
      </c>
      <c r="K111" s="2"/>
      <c r="L111" s="2"/>
      <c r="M111" s="2"/>
      <c r="N111" s="2"/>
      <c r="O111" s="2"/>
      <c r="P111" s="21"/>
      <c r="Q111" s="27" t="e">
        <f t="shared" si="8"/>
        <v>#DIV/0!</v>
      </c>
    </row>
    <row r="112" ht="15"/>
    <row r="113" ht="15"/>
    <row r="114" spans="1:21" ht="30">
      <c r="A114" s="40">
        <v>1</v>
      </c>
      <c r="B114" s="41" t="s">
        <v>122</v>
      </c>
      <c r="C114" s="45" t="s">
        <v>207</v>
      </c>
      <c r="D114" s="40">
        <v>68</v>
      </c>
      <c r="E114" s="40">
        <v>70</v>
      </c>
      <c r="F114" s="40">
        <v>62</v>
      </c>
      <c r="G114" s="40">
        <f aca="true" t="shared" si="9" ref="G114:G119">SUM(D114:F114)</f>
        <v>200</v>
      </c>
      <c r="H114" s="40">
        <v>4</v>
      </c>
      <c r="I114" s="40">
        <v>4</v>
      </c>
      <c r="J114" s="40">
        <f aca="true" t="shared" si="10" ref="J114:J119">SUM(D114:F114,H114:I114)</f>
        <v>208</v>
      </c>
      <c r="K114" s="40" t="s">
        <v>24</v>
      </c>
      <c r="L114" s="40"/>
      <c r="M114" s="40">
        <v>1</v>
      </c>
      <c r="N114" s="40" t="s">
        <v>123</v>
      </c>
      <c r="O114" s="40" t="s">
        <v>40</v>
      </c>
      <c r="P114" s="43">
        <v>44043</v>
      </c>
      <c r="Q114" s="44">
        <f aca="true" t="shared" si="11" ref="Q114:Q119">AVERAGE(D114:F114)</f>
        <v>66.66666666666667</v>
      </c>
      <c r="T114" s="14"/>
      <c r="U114"/>
    </row>
    <row r="115" spans="1:17" ht="45">
      <c r="A115" s="40">
        <v>2</v>
      </c>
      <c r="B115" s="46" t="s">
        <v>41</v>
      </c>
      <c r="C115" s="45" t="s">
        <v>85</v>
      </c>
      <c r="D115" s="40">
        <v>62</v>
      </c>
      <c r="E115" s="40">
        <v>0</v>
      </c>
      <c r="F115" s="40">
        <v>80</v>
      </c>
      <c r="G115" s="42">
        <f t="shared" si="9"/>
        <v>142</v>
      </c>
      <c r="H115" s="40">
        <v>3</v>
      </c>
      <c r="I115" s="40">
        <v>5</v>
      </c>
      <c r="J115" s="40">
        <f t="shared" si="10"/>
        <v>150</v>
      </c>
      <c r="K115" s="40" t="s">
        <v>24</v>
      </c>
      <c r="L115" s="40" t="s">
        <v>20</v>
      </c>
      <c r="M115" s="40">
        <v>1</v>
      </c>
      <c r="N115" s="40" t="s">
        <v>42</v>
      </c>
      <c r="O115" s="40"/>
      <c r="P115" s="43">
        <v>44011</v>
      </c>
      <c r="Q115" s="44">
        <f t="shared" si="11"/>
        <v>47.333333333333336</v>
      </c>
    </row>
    <row r="116" spans="1:17" ht="45">
      <c r="A116" s="40">
        <v>3</v>
      </c>
      <c r="B116" s="46" t="s">
        <v>30</v>
      </c>
      <c r="C116" s="45" t="s">
        <v>85</v>
      </c>
      <c r="D116" s="40">
        <v>56</v>
      </c>
      <c r="E116" s="40">
        <v>0</v>
      </c>
      <c r="F116" s="40">
        <v>61</v>
      </c>
      <c r="G116" s="42">
        <f t="shared" si="9"/>
        <v>117</v>
      </c>
      <c r="H116" s="40"/>
      <c r="I116" s="40">
        <v>5</v>
      </c>
      <c r="J116" s="40">
        <f t="shared" si="10"/>
        <v>122</v>
      </c>
      <c r="K116" s="40" t="s">
        <v>24</v>
      </c>
      <c r="L116" s="40" t="s">
        <v>20</v>
      </c>
      <c r="M116" s="40">
        <v>2</v>
      </c>
      <c r="N116" s="40" t="s">
        <v>31</v>
      </c>
      <c r="O116" s="40"/>
      <c r="P116" s="43">
        <v>44007</v>
      </c>
      <c r="Q116" s="44">
        <f t="shared" si="11"/>
        <v>39</v>
      </c>
    </row>
    <row r="117" spans="1:17" ht="45">
      <c r="A117" s="40">
        <v>4</v>
      </c>
      <c r="B117" s="41" t="s">
        <v>55</v>
      </c>
      <c r="C117" s="45" t="s">
        <v>85</v>
      </c>
      <c r="D117" s="42">
        <v>0</v>
      </c>
      <c r="E117" s="42">
        <v>47</v>
      </c>
      <c r="F117" s="42">
        <v>67</v>
      </c>
      <c r="G117" s="40">
        <f t="shared" si="9"/>
        <v>114</v>
      </c>
      <c r="H117" s="40"/>
      <c r="I117" s="40">
        <v>5</v>
      </c>
      <c r="J117" s="40">
        <f t="shared" si="10"/>
        <v>119</v>
      </c>
      <c r="K117" s="40" t="s">
        <v>24</v>
      </c>
      <c r="L117" s="40" t="s">
        <v>20</v>
      </c>
      <c r="M117" s="40">
        <v>1</v>
      </c>
      <c r="N117" s="40" t="s">
        <v>56</v>
      </c>
      <c r="O117" s="40"/>
      <c r="P117" s="43">
        <v>44027</v>
      </c>
      <c r="Q117" s="44">
        <f t="shared" si="11"/>
        <v>38</v>
      </c>
    </row>
    <row r="118" spans="1:17" ht="45">
      <c r="A118" s="40">
        <v>5</v>
      </c>
      <c r="B118" s="41" t="s">
        <v>68</v>
      </c>
      <c r="C118" s="45" t="s">
        <v>85</v>
      </c>
      <c r="D118" s="40">
        <v>39</v>
      </c>
      <c r="E118" s="40">
        <v>0</v>
      </c>
      <c r="F118" s="42">
        <v>51</v>
      </c>
      <c r="G118" s="40">
        <f t="shared" si="9"/>
        <v>90</v>
      </c>
      <c r="H118" s="40"/>
      <c r="I118" s="40">
        <v>5</v>
      </c>
      <c r="J118" s="40">
        <f t="shared" si="10"/>
        <v>95</v>
      </c>
      <c r="K118" s="40" t="s">
        <v>24</v>
      </c>
      <c r="L118" s="40" t="s">
        <v>20</v>
      </c>
      <c r="M118" s="40">
        <v>2</v>
      </c>
      <c r="N118" s="40" t="s">
        <v>69</v>
      </c>
      <c r="O118" s="40"/>
      <c r="P118" s="43">
        <v>44034</v>
      </c>
      <c r="Q118" s="44">
        <f t="shared" si="11"/>
        <v>30</v>
      </c>
    </row>
    <row r="119" spans="1:21" ht="45">
      <c r="A119" s="40">
        <v>6</v>
      </c>
      <c r="B119" s="41" t="s">
        <v>72</v>
      </c>
      <c r="C119" s="45" t="s">
        <v>85</v>
      </c>
      <c r="D119" s="42">
        <v>33</v>
      </c>
      <c r="E119" s="42">
        <v>0</v>
      </c>
      <c r="F119" s="42">
        <v>56</v>
      </c>
      <c r="G119" s="40">
        <f t="shared" si="9"/>
        <v>89</v>
      </c>
      <c r="H119" s="40"/>
      <c r="I119" s="40">
        <v>5</v>
      </c>
      <c r="J119" s="40">
        <f t="shared" si="10"/>
        <v>94</v>
      </c>
      <c r="K119" s="40" t="s">
        <v>24</v>
      </c>
      <c r="L119" s="40" t="s">
        <v>20</v>
      </c>
      <c r="M119" s="40">
        <v>1</v>
      </c>
      <c r="N119" s="40" t="s">
        <v>59</v>
      </c>
      <c r="O119" s="40"/>
      <c r="P119" s="43">
        <v>44027</v>
      </c>
      <c r="Q119" s="44">
        <f t="shared" si="11"/>
        <v>29.666666666666668</v>
      </c>
      <c r="T119" s="14"/>
      <c r="U119"/>
    </row>
    <row r="122" ht="15"/>
    <row r="123" ht="15"/>
    <row r="124" ht="15"/>
    <row r="125" ht="15"/>
    <row r="126" ht="15"/>
    <row r="127" ht="15"/>
    <row r="128" ht="15"/>
    <row r="129" ht="15"/>
    <row r="130" ht="15"/>
    <row r="131" ht="15"/>
  </sheetData>
  <sheetProtection/>
  <autoFilter ref="A15:Q111">
    <sortState ref="A16:Q119">
      <sortCondition descending="1" sortBy="value" ref="J16:J119"/>
    </sortState>
  </autoFilter>
  <mergeCells count="34">
    <mergeCell ref="A1:N1"/>
    <mergeCell ref="B2:E2"/>
    <mergeCell ref="D3:G3"/>
    <mergeCell ref="I15:I17"/>
    <mergeCell ref="J15:J17"/>
    <mergeCell ref="C15:C17"/>
    <mergeCell ref="A4:N4"/>
    <mergeCell ref="A5:A6"/>
    <mergeCell ref="B5:B6"/>
    <mergeCell ref="C5:C6"/>
    <mergeCell ref="G5:G6"/>
    <mergeCell ref="H5:H6"/>
    <mergeCell ref="M5:M6"/>
    <mergeCell ref="N5:N6"/>
    <mergeCell ref="I5:I6"/>
    <mergeCell ref="J5:J6"/>
    <mergeCell ref="K5:K6"/>
    <mergeCell ref="L5:L6"/>
    <mergeCell ref="D16:F16"/>
    <mergeCell ref="A14:M14"/>
    <mergeCell ref="B15:B17"/>
    <mergeCell ref="A15:A17"/>
    <mergeCell ref="N15:N17"/>
    <mergeCell ref="K15:K17"/>
    <mergeCell ref="G15:G17"/>
    <mergeCell ref="H15:H17"/>
    <mergeCell ref="L15:L17"/>
    <mergeCell ref="M15:M17"/>
    <mergeCell ref="P5:P6"/>
    <mergeCell ref="Q5:Q6"/>
    <mergeCell ref="O15:O17"/>
    <mergeCell ref="O5:O6"/>
    <mergeCell ref="Q15:Q17"/>
    <mergeCell ref="P15:P17"/>
  </mergeCells>
  <conditionalFormatting sqref="D19:D20 D26 D50 D71 D91 D93 D29:D30 D81:D84 D95:D96 D52:D66 D8 D40:D44 D114:D115 D74:D76 D117:F117 D104:F105 D109:F111">
    <cfRule type="cellIs" priority="627" dxfId="103" operator="lessThan" stopIfTrue="1">
      <formula>$D$17</formula>
    </cfRule>
  </conditionalFormatting>
  <conditionalFormatting sqref="E19:E20 E26 E50 E71 E81 E83:E84 E91 E93:E96 E29:E30 E32 E52:E66 E8 E35:E38 E40:E44 E114:E115 E74:E76">
    <cfRule type="cellIs" priority="626" dxfId="103" operator="lessThan" stopIfTrue="1">
      <formula>$E$17</formula>
    </cfRule>
  </conditionalFormatting>
  <conditionalFormatting sqref="F19:F20 F26 F50 F71 F81 F83:F84 F91 F93:F96 F29:F30 F32 F52:F66 F35:F38 F40:F44 F114:F115 F74:F76 F8 F10">
    <cfRule type="cellIs" priority="625" dxfId="103" operator="lessThan" stopIfTrue="1">
      <formula>$F$17</formula>
    </cfRule>
  </conditionalFormatting>
  <conditionalFormatting sqref="B15:C15 B16">
    <cfRule type="cellIs" priority="641" dxfId="103" operator="equal" stopIfTrue="1">
      <formula>"Ф.И.О"</formula>
    </cfRule>
    <cfRule type="colorScale" priority="642" dxfId="10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">
    <cfRule type="cellIs" priority="297" dxfId="103" operator="equal" stopIfTrue="1">
      <formula>"Ф.И.О"</formula>
    </cfRule>
    <cfRule type="colorScale" priority="298" dxfId="10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ellIs" priority="296" dxfId="103" operator="lessThan" stopIfTrue="1">
      <formula>$D$17</formula>
    </cfRule>
  </conditionalFormatting>
  <conditionalFormatting sqref="E9">
    <cfRule type="cellIs" priority="295" dxfId="103" operator="lessThan" stopIfTrue="1">
      <formula>$E$17</formula>
    </cfRule>
  </conditionalFormatting>
  <conditionalFormatting sqref="F9">
    <cfRule type="cellIs" priority="294" dxfId="103" operator="lessThan" stopIfTrue="1">
      <formula>$F$17</formula>
    </cfRule>
  </conditionalFormatting>
  <conditionalFormatting sqref="B14:C14">
    <cfRule type="cellIs" priority="292" dxfId="103" operator="equal" stopIfTrue="1">
      <formula>"Ф.И.О"</formula>
    </cfRule>
    <cfRule type="colorScale" priority="293" dxfId="10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8">
    <cfRule type="cellIs" priority="291" dxfId="103" operator="lessThan" stopIfTrue="1">
      <formula>$D$17</formula>
    </cfRule>
  </conditionalFormatting>
  <conditionalFormatting sqref="E18">
    <cfRule type="cellIs" priority="290" dxfId="103" operator="lessThan" stopIfTrue="1">
      <formula>$E$17</formula>
    </cfRule>
  </conditionalFormatting>
  <conditionalFormatting sqref="F18">
    <cfRule type="cellIs" priority="289" dxfId="103" operator="lessThan" stopIfTrue="1">
      <formula>$F$17</formula>
    </cfRule>
  </conditionalFormatting>
  <conditionalFormatting sqref="D21:D24">
    <cfRule type="cellIs" priority="282" dxfId="103" operator="lessThan" stopIfTrue="1">
      <formula>$D$17</formula>
    </cfRule>
  </conditionalFormatting>
  <conditionalFormatting sqref="E21:E24">
    <cfRule type="cellIs" priority="281" dxfId="103" operator="lessThan" stopIfTrue="1">
      <formula>$E$17</formula>
    </cfRule>
  </conditionalFormatting>
  <conditionalFormatting sqref="F21:F24">
    <cfRule type="cellIs" priority="280" dxfId="103" operator="lessThan" stopIfTrue="1">
      <formula>$F$17</formula>
    </cfRule>
  </conditionalFormatting>
  <conditionalFormatting sqref="D25">
    <cfRule type="cellIs" priority="276" dxfId="103" operator="lessThan" stopIfTrue="1">
      <formula>$D$17</formula>
    </cfRule>
  </conditionalFormatting>
  <conditionalFormatting sqref="E25">
    <cfRule type="cellIs" priority="275" dxfId="103" operator="lessThan" stopIfTrue="1">
      <formula>$E$17</formula>
    </cfRule>
  </conditionalFormatting>
  <conditionalFormatting sqref="F25">
    <cfRule type="cellIs" priority="274" dxfId="103" operator="lessThan" stopIfTrue="1">
      <formula>$F$17</formula>
    </cfRule>
  </conditionalFormatting>
  <conditionalFormatting sqref="D27">
    <cfRule type="cellIs" priority="270" dxfId="103" operator="lessThan" stopIfTrue="1">
      <formula>$D$17</formula>
    </cfRule>
  </conditionalFormatting>
  <conditionalFormatting sqref="E27">
    <cfRule type="cellIs" priority="269" dxfId="103" operator="lessThan" stopIfTrue="1">
      <formula>$E$17</formula>
    </cfRule>
  </conditionalFormatting>
  <conditionalFormatting sqref="F27">
    <cfRule type="cellIs" priority="268" dxfId="103" operator="lessThan" stopIfTrue="1">
      <formula>$F$17</formula>
    </cfRule>
  </conditionalFormatting>
  <conditionalFormatting sqref="D28">
    <cfRule type="cellIs" priority="264" dxfId="103" operator="lessThan" stopIfTrue="1">
      <formula>$D$17</formula>
    </cfRule>
  </conditionalFormatting>
  <conditionalFormatting sqref="E28">
    <cfRule type="cellIs" priority="263" dxfId="103" operator="lessThan" stopIfTrue="1">
      <formula>$E$17</formula>
    </cfRule>
  </conditionalFormatting>
  <conditionalFormatting sqref="F28">
    <cfRule type="cellIs" priority="262" dxfId="103" operator="lessThan" stopIfTrue="1">
      <formula>$F$17</formula>
    </cfRule>
  </conditionalFormatting>
  <conditionalFormatting sqref="E33:E34">
    <cfRule type="cellIs" priority="254" dxfId="103" operator="lessThan" stopIfTrue="1">
      <formula>$E$17</formula>
    </cfRule>
  </conditionalFormatting>
  <conditionalFormatting sqref="F33">
    <cfRule type="cellIs" priority="253" dxfId="103" operator="lessThan" stopIfTrue="1">
      <formula>$F$17</formula>
    </cfRule>
  </conditionalFormatting>
  <conditionalFormatting sqref="F31">
    <cfRule type="cellIs" priority="249" dxfId="103" operator="lessThan" stopIfTrue="1">
      <formula>$F$17</formula>
    </cfRule>
  </conditionalFormatting>
  <conditionalFormatting sqref="F34">
    <cfRule type="cellIs" priority="248" dxfId="103" operator="lessThan" stopIfTrue="1">
      <formula>$F$17</formula>
    </cfRule>
  </conditionalFormatting>
  <conditionalFormatting sqref="D31:D39">
    <cfRule type="cellIs" priority="244" dxfId="103" operator="lessThan" stopIfTrue="1">
      <formula>$D$17</formula>
    </cfRule>
  </conditionalFormatting>
  <conditionalFormatting sqref="F39">
    <cfRule type="cellIs" priority="243" dxfId="103" operator="lessThan" stopIfTrue="1">
      <formula>$F$17</formula>
    </cfRule>
  </conditionalFormatting>
  <conditionalFormatting sqref="E39">
    <cfRule type="cellIs" priority="242" dxfId="103" operator="lessThan" stopIfTrue="1">
      <formula>$E$17</formula>
    </cfRule>
  </conditionalFormatting>
  <conditionalFormatting sqref="D45">
    <cfRule type="cellIs" priority="235" dxfId="103" operator="lessThan" stopIfTrue="1">
      <formula>$D$17</formula>
    </cfRule>
  </conditionalFormatting>
  <conditionalFormatting sqref="F45">
    <cfRule type="cellIs" priority="233" dxfId="103" operator="lessThan" stopIfTrue="1">
      <formula>$F$17</formula>
    </cfRule>
  </conditionalFormatting>
  <conditionalFormatting sqref="D46:D47">
    <cfRule type="cellIs" priority="229" dxfId="103" operator="lessThan" stopIfTrue="1">
      <formula>$D$17</formula>
    </cfRule>
  </conditionalFormatting>
  <conditionalFormatting sqref="F47">
    <cfRule type="cellIs" priority="228" dxfId="103" operator="lessThan" stopIfTrue="1">
      <formula>$F$17</formula>
    </cfRule>
  </conditionalFormatting>
  <conditionalFormatting sqref="F46">
    <cfRule type="cellIs" priority="227" dxfId="103" operator="lessThan" stopIfTrue="1">
      <formula>$F$17</formula>
    </cfRule>
  </conditionalFormatting>
  <conditionalFormatting sqref="E31">
    <cfRule type="cellIs" priority="226" dxfId="103" operator="lessThan" stopIfTrue="1">
      <formula>$E$17</formula>
    </cfRule>
  </conditionalFormatting>
  <conditionalFormatting sqref="D48">
    <cfRule type="cellIs" priority="222" dxfId="103" operator="lessThan" stopIfTrue="1">
      <formula>$D$17</formula>
    </cfRule>
  </conditionalFormatting>
  <conditionalFormatting sqref="F48">
    <cfRule type="cellIs" priority="221" dxfId="103" operator="lessThan" stopIfTrue="1">
      <formula>$F$17</formula>
    </cfRule>
  </conditionalFormatting>
  <conditionalFormatting sqref="D49">
    <cfRule type="cellIs" priority="216" dxfId="103" operator="lessThan" stopIfTrue="1">
      <formula>$D$17</formula>
    </cfRule>
  </conditionalFormatting>
  <conditionalFormatting sqref="F49">
    <cfRule type="cellIs" priority="215" dxfId="103" operator="lessThan" stopIfTrue="1">
      <formula>$F$17</formula>
    </cfRule>
  </conditionalFormatting>
  <conditionalFormatting sqref="D51">
    <cfRule type="cellIs" priority="210" dxfId="103" operator="lessThan" stopIfTrue="1">
      <formula>$D$17</formula>
    </cfRule>
  </conditionalFormatting>
  <conditionalFormatting sqref="E51">
    <cfRule type="cellIs" priority="209" dxfId="103" operator="lessThan" stopIfTrue="1">
      <formula>$E$17</formula>
    </cfRule>
  </conditionalFormatting>
  <conditionalFormatting sqref="F51">
    <cfRule type="cellIs" priority="208" dxfId="103" operator="lessThan" stopIfTrue="1">
      <formula>$F$17</formula>
    </cfRule>
  </conditionalFormatting>
  <conditionalFormatting sqref="E45:E48">
    <cfRule type="cellIs" priority="165" dxfId="103" operator="lessThan" stopIfTrue="1">
      <formula>$E$17</formula>
    </cfRule>
  </conditionalFormatting>
  <conditionalFormatting sqref="D68">
    <cfRule type="cellIs" priority="158" dxfId="103" operator="lessThan" stopIfTrue="1">
      <formula>$D$17</formula>
    </cfRule>
  </conditionalFormatting>
  <conditionalFormatting sqref="E68">
    <cfRule type="cellIs" priority="157" dxfId="103" operator="lessThan" stopIfTrue="1">
      <formula>$E$17</formula>
    </cfRule>
  </conditionalFormatting>
  <conditionalFormatting sqref="F68">
    <cfRule type="cellIs" priority="156" dxfId="103" operator="lessThan" stopIfTrue="1">
      <formula>$F$17</formula>
    </cfRule>
  </conditionalFormatting>
  <conditionalFormatting sqref="D69:D70">
    <cfRule type="cellIs" priority="149" dxfId="103" operator="lessThan" stopIfTrue="1">
      <formula>$D$17</formula>
    </cfRule>
  </conditionalFormatting>
  <conditionalFormatting sqref="E69:E70">
    <cfRule type="cellIs" priority="148" dxfId="103" operator="lessThan" stopIfTrue="1">
      <formula>$E$17</formula>
    </cfRule>
  </conditionalFormatting>
  <conditionalFormatting sqref="F69:F70">
    <cfRule type="cellIs" priority="147" dxfId="103" operator="lessThan" stopIfTrue="1">
      <formula>$F$17</formula>
    </cfRule>
  </conditionalFormatting>
  <conditionalFormatting sqref="D72">
    <cfRule type="cellIs" priority="143" dxfId="103" operator="lessThan" stopIfTrue="1">
      <formula>$D$17</formula>
    </cfRule>
  </conditionalFormatting>
  <conditionalFormatting sqref="E72">
    <cfRule type="cellIs" priority="142" dxfId="103" operator="lessThan" stopIfTrue="1">
      <formula>$E$17</formula>
    </cfRule>
  </conditionalFormatting>
  <conditionalFormatting sqref="F72">
    <cfRule type="cellIs" priority="141" dxfId="103" operator="lessThan" stopIfTrue="1">
      <formula>$F$17</formula>
    </cfRule>
  </conditionalFormatting>
  <conditionalFormatting sqref="D73">
    <cfRule type="cellIs" priority="137" dxfId="103" operator="lessThan" stopIfTrue="1">
      <formula>$D$17</formula>
    </cfRule>
  </conditionalFormatting>
  <conditionalFormatting sqref="E73">
    <cfRule type="cellIs" priority="136" dxfId="103" operator="lessThan" stopIfTrue="1">
      <formula>$E$17</formula>
    </cfRule>
  </conditionalFormatting>
  <conditionalFormatting sqref="F73">
    <cfRule type="cellIs" priority="135" dxfId="103" operator="lessThan" stopIfTrue="1">
      <formula>$F$17</formula>
    </cfRule>
  </conditionalFormatting>
  <conditionalFormatting sqref="D67">
    <cfRule type="cellIs" priority="134" dxfId="103" operator="lessThan" stopIfTrue="1">
      <formula>$D$17</formula>
    </cfRule>
  </conditionalFormatting>
  <conditionalFormatting sqref="E67">
    <cfRule type="cellIs" priority="133" dxfId="103" operator="lessThan" stopIfTrue="1">
      <formula>$E$17</formula>
    </cfRule>
  </conditionalFormatting>
  <conditionalFormatting sqref="F67">
    <cfRule type="cellIs" priority="132" dxfId="103" operator="lessThan" stopIfTrue="1">
      <formula>$F$17</formula>
    </cfRule>
  </conditionalFormatting>
  <conditionalFormatting sqref="D77:D80">
    <cfRule type="cellIs" priority="101" dxfId="103" operator="lessThan" stopIfTrue="1">
      <formula>$D$17</formula>
    </cfRule>
  </conditionalFormatting>
  <conditionalFormatting sqref="E77:E80">
    <cfRule type="cellIs" priority="100" dxfId="103" operator="lessThan" stopIfTrue="1">
      <formula>$E$17</formula>
    </cfRule>
  </conditionalFormatting>
  <conditionalFormatting sqref="F77:F80">
    <cfRule type="cellIs" priority="99" dxfId="103" operator="lessThan" stopIfTrue="1">
      <formula>$F$17</formula>
    </cfRule>
  </conditionalFormatting>
  <conditionalFormatting sqref="E82:F82">
    <cfRule type="cellIs" priority="95" dxfId="103" operator="lessThan" stopIfTrue="1">
      <formula>$E$17</formula>
    </cfRule>
  </conditionalFormatting>
  <conditionalFormatting sqref="D85">
    <cfRule type="cellIs" priority="91" dxfId="103" operator="lessThan" stopIfTrue="1">
      <formula>$D$17</formula>
    </cfRule>
  </conditionalFormatting>
  <conditionalFormatting sqref="E85">
    <cfRule type="cellIs" priority="90" dxfId="103" operator="lessThan" stopIfTrue="1">
      <formula>$E$17</formula>
    </cfRule>
  </conditionalFormatting>
  <conditionalFormatting sqref="F85">
    <cfRule type="cellIs" priority="89" dxfId="103" operator="lessThan" stopIfTrue="1">
      <formula>$F$17</formula>
    </cfRule>
  </conditionalFormatting>
  <conditionalFormatting sqref="D86">
    <cfRule type="cellIs" priority="85" dxfId="103" operator="lessThan" stopIfTrue="1">
      <formula>$D$17</formula>
    </cfRule>
  </conditionalFormatting>
  <conditionalFormatting sqref="E86">
    <cfRule type="cellIs" priority="84" dxfId="103" operator="lessThan" stopIfTrue="1">
      <formula>$E$17</formula>
    </cfRule>
  </conditionalFormatting>
  <conditionalFormatting sqref="F86">
    <cfRule type="cellIs" priority="83" dxfId="103" operator="lessThan" stopIfTrue="1">
      <formula>$F$17</formula>
    </cfRule>
  </conditionalFormatting>
  <conditionalFormatting sqref="D87">
    <cfRule type="cellIs" priority="79" dxfId="103" operator="lessThan" stopIfTrue="1">
      <formula>$D$17</formula>
    </cfRule>
  </conditionalFormatting>
  <conditionalFormatting sqref="E87">
    <cfRule type="cellIs" priority="78" dxfId="103" operator="lessThan" stopIfTrue="1">
      <formula>$E$17</formula>
    </cfRule>
  </conditionalFormatting>
  <conditionalFormatting sqref="F87">
    <cfRule type="cellIs" priority="77" dxfId="103" operator="lessThan" stopIfTrue="1">
      <formula>$F$17</formula>
    </cfRule>
  </conditionalFormatting>
  <conditionalFormatting sqref="D88">
    <cfRule type="cellIs" priority="73" dxfId="103" operator="lessThan" stopIfTrue="1">
      <formula>$D$17</formula>
    </cfRule>
  </conditionalFormatting>
  <conditionalFormatting sqref="E88">
    <cfRule type="cellIs" priority="72" dxfId="103" operator="lessThan" stopIfTrue="1">
      <formula>$E$17</formula>
    </cfRule>
  </conditionalFormatting>
  <conditionalFormatting sqref="D89">
    <cfRule type="cellIs" priority="68" dxfId="103" operator="lessThan" stopIfTrue="1">
      <formula>$D$17</formula>
    </cfRule>
  </conditionalFormatting>
  <conditionalFormatting sqref="E89">
    <cfRule type="cellIs" priority="67" dxfId="103" operator="lessThan" stopIfTrue="1">
      <formula>$E$17</formula>
    </cfRule>
  </conditionalFormatting>
  <conditionalFormatting sqref="F89">
    <cfRule type="cellIs" priority="66" dxfId="103" operator="lessThan" stopIfTrue="1">
      <formula>$F$17</formula>
    </cfRule>
  </conditionalFormatting>
  <conditionalFormatting sqref="E49">
    <cfRule type="cellIs" priority="64" dxfId="103" operator="lessThan" stopIfTrue="1">
      <formula>$E$17</formula>
    </cfRule>
  </conditionalFormatting>
  <conditionalFormatting sqref="D10:E10">
    <cfRule type="cellIs" priority="63" dxfId="103" operator="lessThan" stopIfTrue="1">
      <formula>$F$17</formula>
    </cfRule>
  </conditionalFormatting>
  <conditionalFormatting sqref="F88">
    <cfRule type="cellIs" priority="62" dxfId="103" operator="lessThan" stopIfTrue="1">
      <formula>$F$17</formula>
    </cfRule>
  </conditionalFormatting>
  <conditionalFormatting sqref="D90">
    <cfRule type="cellIs" priority="58" dxfId="103" operator="lessThan" stopIfTrue="1">
      <formula>$D$17</formula>
    </cfRule>
  </conditionalFormatting>
  <conditionalFormatting sqref="E90">
    <cfRule type="cellIs" priority="57" dxfId="103" operator="lessThan" stopIfTrue="1">
      <formula>$D$17</formula>
    </cfRule>
  </conditionalFormatting>
  <conditionalFormatting sqref="D92:F92">
    <cfRule type="cellIs" priority="53" dxfId="103" operator="lessThan" stopIfTrue="1">
      <formula>$D$17</formula>
    </cfRule>
  </conditionalFormatting>
  <conditionalFormatting sqref="D97">
    <cfRule type="cellIs" priority="49" dxfId="103" operator="lessThan" stopIfTrue="1">
      <formula>$D$17</formula>
    </cfRule>
  </conditionalFormatting>
  <conditionalFormatting sqref="E97:F97">
    <cfRule type="cellIs" priority="48" dxfId="103" operator="lessThan" stopIfTrue="1">
      <formula>$D$17</formula>
    </cfRule>
  </conditionalFormatting>
  <conditionalFormatting sqref="F90">
    <cfRule type="cellIs" priority="47" dxfId="103" operator="lessThan" stopIfTrue="1">
      <formula>$F$17</formula>
    </cfRule>
  </conditionalFormatting>
  <conditionalFormatting sqref="D98:F98">
    <cfRule type="cellIs" priority="43" dxfId="103" operator="lessThan" stopIfTrue="1">
      <formula>$D$17</formula>
    </cfRule>
  </conditionalFormatting>
  <conditionalFormatting sqref="D116:F116">
    <cfRule type="cellIs" priority="39" dxfId="103" operator="lessThan" stopIfTrue="1">
      <formula>$D$17</formula>
    </cfRule>
  </conditionalFormatting>
  <conditionalFormatting sqref="E118">
    <cfRule type="cellIs" priority="38" dxfId="103" operator="lessThan" stopIfTrue="1">
      <formula>$D$18</formula>
    </cfRule>
  </conditionalFormatting>
  <conditionalFormatting sqref="D118">
    <cfRule type="cellIs" priority="37" dxfId="103" operator="lessThan" stopIfTrue="1">
      <formula>$D$17</formula>
    </cfRule>
  </conditionalFormatting>
  <conditionalFormatting sqref="D94">
    <cfRule type="cellIs" priority="35" dxfId="103" operator="lessThan" stopIfTrue="1">
      <formula>$D$17</formula>
    </cfRule>
  </conditionalFormatting>
  <conditionalFormatting sqref="D119">
    <cfRule type="cellIs" priority="33" dxfId="103" operator="lessThan" stopIfTrue="1">
      <formula>$D$17</formula>
    </cfRule>
  </conditionalFormatting>
  <conditionalFormatting sqref="E119">
    <cfRule type="cellIs" priority="32" dxfId="103" operator="lessThan" stopIfTrue="1">
      <formula>$E$17</formula>
    </cfRule>
  </conditionalFormatting>
  <conditionalFormatting sqref="F119">
    <cfRule type="cellIs" priority="31" dxfId="103" operator="lessThan" stopIfTrue="1">
      <formula>$F$17</formula>
    </cfRule>
  </conditionalFormatting>
  <conditionalFormatting sqref="D99:F101">
    <cfRule type="cellIs" priority="24" dxfId="103" operator="lessThan" stopIfTrue="1">
      <formula>$D$17</formula>
    </cfRule>
  </conditionalFormatting>
  <conditionalFormatting sqref="D102:F102">
    <cfRule type="cellIs" priority="22" dxfId="103" operator="lessThan" stopIfTrue="1">
      <formula>$D$17</formula>
    </cfRule>
  </conditionalFormatting>
  <conditionalFormatting sqref="D7:F7">
    <cfRule type="cellIs" priority="18" dxfId="103" operator="lessThan" stopIfTrue="1">
      <formula>$D$17</formula>
    </cfRule>
  </conditionalFormatting>
  <conditionalFormatting sqref="F118">
    <cfRule type="cellIs" priority="17" dxfId="103" operator="lessThan" stopIfTrue="1">
      <formula>$F$17</formula>
    </cfRule>
  </conditionalFormatting>
  <conditionalFormatting sqref="D103:F103">
    <cfRule type="cellIs" priority="13" dxfId="103" operator="lessThan" stopIfTrue="1">
      <formula>$D$17</formula>
    </cfRule>
  </conditionalFormatting>
  <conditionalFormatting sqref="D106:F106">
    <cfRule type="cellIs" priority="9" dxfId="103" operator="lessThan" stopIfTrue="1">
      <formula>$D$17</formula>
    </cfRule>
  </conditionalFormatting>
  <conditionalFormatting sqref="D107:F107">
    <cfRule type="cellIs" priority="5" dxfId="103" operator="lessThan" stopIfTrue="1">
      <formula>$D$17</formula>
    </cfRule>
  </conditionalFormatting>
  <conditionalFormatting sqref="D108:F108">
    <cfRule type="cellIs" priority="1" dxfId="103" operator="lessThan" stopIfTrue="1">
      <formula>$D$17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З.И.</cp:lastModifiedBy>
  <cp:lastPrinted>2020-07-01T11:42:41Z</cp:lastPrinted>
  <dcterms:created xsi:type="dcterms:W3CDTF">2016-06-21T15:13:16Z</dcterms:created>
  <dcterms:modified xsi:type="dcterms:W3CDTF">2020-08-18T18:30:03Z</dcterms:modified>
  <cp:category/>
  <cp:version/>
  <cp:contentType/>
  <cp:contentStatus/>
</cp:coreProperties>
</file>