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05" yWindow="65521" windowWidth="11910" windowHeight="5070" activeTab="0"/>
  </bookViews>
  <sheets>
    <sheet name="ЭК" sheetId="1" r:id="rId1"/>
  </sheets>
  <definedNames>
    <definedName name="_xlfn.AGGREGATE" hidden="1">#NAME?</definedName>
    <definedName name="_xlnm._FilterDatabase" localSheetId="0" hidden="1">'ЭК'!$A$6:$P$18</definedName>
    <definedName name="_xlnm.Print_Area" localSheetId="0">'ЭК'!$A$1:$M$11</definedName>
  </definedNames>
  <calcPr fullCalcOnLoad="1"/>
</workbook>
</file>

<file path=xl/comments1.xml><?xml version="1.0" encoding="utf-8"?>
<comments xmlns="http://schemas.openxmlformats.org/spreadsheetml/2006/main">
  <authors>
    <author>МИВ</author>
  </authors>
  <commentList>
    <comment ref="F9" authorId="0">
      <text>
        <r>
          <rPr>
            <b/>
            <sz val="9"/>
            <rFont val="Tahoma"/>
            <family val="2"/>
          </rPr>
          <t xml:space="preserve">МИВ:
</t>
        </r>
        <r>
          <rPr>
            <sz val="9"/>
            <rFont val="Tahoma"/>
            <family val="2"/>
          </rPr>
          <t>экзаменационная ведомость № 25-20 от 18.08.2020</t>
        </r>
      </text>
    </comment>
    <comment ref="D9" authorId="0">
      <text>
        <r>
          <rPr>
            <b/>
            <sz val="9"/>
            <rFont val="Tahoma"/>
            <family val="2"/>
          </rPr>
          <t>МИВ:</t>
        </r>
        <r>
          <rPr>
            <sz val="9"/>
            <rFont val="Tahoma"/>
            <family val="2"/>
          </rPr>
          <t xml:space="preserve">
экзаменационная ведомость № 28-20 от 20.08.2020</t>
        </r>
      </text>
    </comment>
    <comment ref="E9" authorId="0">
      <text>
        <r>
          <rPr>
            <b/>
            <sz val="9"/>
            <rFont val="Tahoma"/>
            <family val="2"/>
          </rPr>
          <t>МИВ:</t>
        </r>
        <r>
          <rPr>
            <sz val="9"/>
            <rFont val="Tahoma"/>
            <family val="2"/>
          </rPr>
          <t xml:space="preserve">
экзаменационная ведомость № 30-20 от 21.08.2020</t>
        </r>
      </text>
    </comment>
  </commentList>
</comments>
</file>

<file path=xl/sharedStrings.xml><?xml version="1.0" encoding="utf-8"?>
<sst xmlns="http://schemas.openxmlformats.org/spreadsheetml/2006/main" count="48" uniqueCount="40">
  <si>
    <t>№ п/п</t>
  </si>
  <si>
    <t>Ф.И.О.</t>
  </si>
  <si>
    <t>ОБЩ</t>
  </si>
  <si>
    <t>РЯ</t>
  </si>
  <si>
    <t>ИТОГО ЕГЭ</t>
  </si>
  <si>
    <t>Доп. балл</t>
  </si>
  <si>
    <t>Балл за сочинение</t>
  </si>
  <si>
    <t>ИТОГО</t>
  </si>
  <si>
    <t>По договору</t>
  </si>
  <si>
    <t>Приоритет</t>
  </si>
  <si>
    <t>№ расписки</t>
  </si>
  <si>
    <t>Аттестат с отличием (золотая медаль)</t>
  </si>
  <si>
    <t>min</t>
  </si>
  <si>
    <t>по состоянию на</t>
  </si>
  <si>
    <t>МАТ</t>
  </si>
  <si>
    <t>очно-заочная  форма</t>
  </si>
  <si>
    <t>СПИСОК АБИТУРИЕНТОВ, ПОДАВШИХ ЗАЯВЛЕНИЯ НА НАПРАВЛЕНИЕ "ЭКОНОМИКА"</t>
  </si>
  <si>
    <t>Согласие</t>
  </si>
  <si>
    <t>Дата подачи заявления</t>
  </si>
  <si>
    <t>средний балл</t>
  </si>
  <si>
    <t>На места по договорам (10 мест)</t>
  </si>
  <si>
    <t>Снитко Дмитрий Андреевич</t>
  </si>
  <si>
    <t>136-2020</t>
  </si>
  <si>
    <t>Д</t>
  </si>
  <si>
    <t>Полякова Амалия Владимировна</t>
  </si>
  <si>
    <t>170-2020</t>
  </si>
  <si>
    <t>Полякова Полина Владимировна</t>
  </si>
  <si>
    <t>169-2020</t>
  </si>
  <si>
    <t>Боюр Софья Романовна</t>
  </si>
  <si>
    <t>104-2020</t>
  </si>
  <si>
    <t>Пухарева Дарья Сергеевна</t>
  </si>
  <si>
    <t>208-2020</t>
  </si>
  <si>
    <t>Кузин Кирилл Андреевич</t>
  </si>
  <si>
    <t>219-2020</t>
  </si>
  <si>
    <t>Ивлиева Алёна Игоревна</t>
  </si>
  <si>
    <t>подано</t>
  </si>
  <si>
    <t>110-2020</t>
  </si>
  <si>
    <t>Першкова Виктория Валерьевна</t>
  </si>
  <si>
    <t>ПВГУС/ТГУ</t>
  </si>
  <si>
    <t>153-2020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</si>
</sst>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/>
    </xf>
    <xf numFmtId="0" fontId="47" fillId="0" borderId="0" xfId="0" applyFont="1" applyAlignment="1">
      <alignment horizontal="left" vertical="center"/>
    </xf>
    <xf numFmtId="0" fontId="3" fillId="0" borderId="10" xfId="53" applyFont="1" applyBorder="1" applyAlignment="1">
      <alignment horizontal="center" vertical="center"/>
      <protection/>
    </xf>
    <xf numFmtId="0" fontId="47" fillId="0" borderId="10" xfId="0" applyFont="1" applyBorder="1" applyAlignment="1">
      <alignment horizontal="left" vertical="center"/>
    </xf>
    <xf numFmtId="0" fontId="47" fillId="0" borderId="10" xfId="0" applyFont="1" applyFill="1" applyBorder="1" applyAlignment="1">
      <alignment horizontal="left" vertical="center"/>
    </xf>
    <xf numFmtId="0" fontId="47" fillId="0" borderId="0" xfId="0" applyFont="1" applyFill="1" applyAlignment="1">
      <alignment/>
    </xf>
    <xf numFmtId="0" fontId="48" fillId="0" borderId="10" xfId="53" applyFont="1" applyBorder="1" applyAlignment="1">
      <alignment horizontal="center" vertical="center"/>
      <protection/>
    </xf>
    <xf numFmtId="0" fontId="48" fillId="0" borderId="0" xfId="0" applyFont="1" applyAlignment="1">
      <alignment vertical="center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38" fillId="0" borderId="0" xfId="0" applyFont="1" applyFill="1" applyAlignment="1">
      <alignment/>
    </xf>
    <xf numFmtId="0" fontId="5" fillId="0" borderId="10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47" fillId="0" borderId="0" xfId="0" applyFont="1" applyFill="1" applyAlignment="1">
      <alignment horizontal="center"/>
    </xf>
    <xf numFmtId="0" fontId="47" fillId="0" borderId="1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47" fillId="0" borderId="0" xfId="0" applyFont="1" applyAlignment="1">
      <alignment horizontal="left"/>
    </xf>
    <xf numFmtId="0" fontId="47" fillId="0" borderId="0" xfId="0" applyFont="1" applyAlignment="1">
      <alignment horizontal="center"/>
    </xf>
    <xf numFmtId="14" fontId="48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 applyProtection="1">
      <alignment/>
      <protection/>
    </xf>
    <xf numFmtId="14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4" fontId="5" fillId="0" borderId="10" xfId="0" applyNumberFormat="1" applyFont="1" applyFill="1" applyBorder="1" applyAlignment="1">
      <alignment horizontal="center"/>
    </xf>
    <xf numFmtId="0" fontId="30" fillId="0" borderId="0" xfId="0" applyFont="1" applyAlignment="1">
      <alignment/>
    </xf>
    <xf numFmtId="0" fontId="49" fillId="0" borderId="0" xfId="0" applyFont="1" applyAlignment="1">
      <alignment horizontal="center" vertical="center"/>
    </xf>
    <xf numFmtId="172" fontId="49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47" fillId="4" borderId="10" xfId="0" applyFont="1" applyFill="1" applyBorder="1" applyAlignment="1">
      <alignment horizontal="center" vertical="center"/>
    </xf>
    <xf numFmtId="0" fontId="47" fillId="4" borderId="10" xfId="0" applyFont="1" applyFill="1" applyBorder="1" applyAlignment="1">
      <alignment vertical="center"/>
    </xf>
    <xf numFmtId="0" fontId="5" fillId="4" borderId="10" xfId="0" applyFont="1" applyFill="1" applyBorder="1" applyAlignment="1">
      <alignment horizontal="center" vertical="center"/>
    </xf>
    <xf numFmtId="14" fontId="5" fillId="4" borderId="10" xfId="0" applyNumberFormat="1" applyFont="1" applyFill="1" applyBorder="1" applyAlignment="1">
      <alignment horizontal="center"/>
    </xf>
    <xf numFmtId="172" fontId="50" fillId="4" borderId="10" xfId="0" applyNumberFormat="1" applyFont="1" applyFill="1" applyBorder="1" applyAlignment="1">
      <alignment horizontal="center"/>
    </xf>
    <xf numFmtId="0" fontId="5" fillId="4" borderId="10" xfId="0" applyFont="1" applyFill="1" applyBorder="1" applyAlignment="1">
      <alignment horizontal="left" vertical="center"/>
    </xf>
    <xf numFmtId="172" fontId="50" fillId="4" borderId="10" xfId="0" applyNumberFormat="1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51" fillId="4" borderId="10" xfId="0" applyFont="1" applyFill="1" applyBorder="1" applyAlignment="1">
      <alignment horizontal="center" vertical="center" wrapText="1"/>
    </xf>
    <xf numFmtId="0" fontId="3" fillId="0" borderId="11" xfId="53" applyFont="1" applyBorder="1" applyAlignment="1">
      <alignment horizontal="center" vertical="center" wrapText="1"/>
      <protection/>
    </xf>
    <xf numFmtId="0" fontId="3" fillId="0" borderId="12" xfId="53" applyFont="1" applyBorder="1" applyAlignment="1">
      <alignment horizontal="center" vertical="center" wrapText="1"/>
      <protection/>
    </xf>
    <xf numFmtId="0" fontId="3" fillId="0" borderId="13" xfId="53" applyFont="1" applyBorder="1" applyAlignment="1">
      <alignment horizontal="center" vertical="center" wrapText="1"/>
      <protection/>
    </xf>
    <xf numFmtId="0" fontId="48" fillId="0" borderId="14" xfId="53" applyFont="1" applyBorder="1" applyAlignment="1">
      <alignment horizontal="center" vertical="center"/>
      <protection/>
    </xf>
    <xf numFmtId="0" fontId="48" fillId="0" borderId="15" xfId="53" applyFont="1" applyBorder="1" applyAlignment="1">
      <alignment horizontal="center" vertical="center"/>
      <protection/>
    </xf>
    <xf numFmtId="0" fontId="48" fillId="0" borderId="16" xfId="53" applyFont="1" applyBorder="1" applyAlignment="1">
      <alignment horizontal="center" vertical="center"/>
      <protection/>
    </xf>
    <xf numFmtId="0" fontId="4" fillId="0" borderId="17" xfId="0" applyFont="1" applyBorder="1" applyAlignment="1">
      <alignment horizontal="center" vertical="center"/>
    </xf>
    <xf numFmtId="0" fontId="3" fillId="0" borderId="11" xfId="53" applyFont="1" applyFill="1" applyBorder="1" applyAlignment="1">
      <alignment horizontal="center" vertical="center"/>
      <protection/>
    </xf>
    <xf numFmtId="0" fontId="3" fillId="0" borderId="12" xfId="53" applyFont="1" applyFill="1" applyBorder="1" applyAlignment="1">
      <alignment horizontal="center" vertical="center"/>
      <protection/>
    </xf>
    <xf numFmtId="0" fontId="3" fillId="0" borderId="13" xfId="53" applyFont="1" applyFill="1" applyBorder="1" applyAlignment="1">
      <alignment horizontal="center" vertical="center"/>
      <protection/>
    </xf>
    <xf numFmtId="0" fontId="48" fillId="0" borderId="11" xfId="53" applyFont="1" applyBorder="1" applyAlignment="1">
      <alignment horizontal="center" vertical="center" wrapText="1"/>
      <protection/>
    </xf>
    <xf numFmtId="0" fontId="48" fillId="0" borderId="12" xfId="53" applyFont="1" applyBorder="1" applyAlignment="1">
      <alignment horizontal="center" vertical="center" wrapText="1"/>
      <protection/>
    </xf>
    <xf numFmtId="0" fontId="48" fillId="0" borderId="13" xfId="53" applyFont="1" applyBorder="1" applyAlignment="1">
      <alignment horizontal="center" vertical="center" wrapText="1"/>
      <protection/>
    </xf>
    <xf numFmtId="0" fontId="51" fillId="0" borderId="18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47" fillId="0" borderId="0" xfId="0" applyFont="1" applyAlignment="1">
      <alignment horizontal="left"/>
    </xf>
    <xf numFmtId="0" fontId="47" fillId="0" borderId="0" xfId="0" applyFont="1" applyAlignment="1">
      <alignment horizontal="center"/>
    </xf>
    <xf numFmtId="14" fontId="48" fillId="0" borderId="0" xfId="0" applyNumberFormat="1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3" fillId="0" borderId="11" xfId="53" applyFont="1" applyFill="1" applyBorder="1" applyAlignment="1">
      <alignment horizontal="center" vertical="center" wrapText="1"/>
      <protection/>
    </xf>
    <xf numFmtId="0" fontId="3" fillId="0" borderId="12" xfId="53" applyFont="1" applyFill="1" applyBorder="1" applyAlignment="1">
      <alignment horizontal="center" vertical="center" wrapText="1"/>
      <protection/>
    </xf>
    <xf numFmtId="0" fontId="3" fillId="0" borderId="13" xfId="53" applyFont="1" applyFill="1" applyBorder="1" applyAlignment="1">
      <alignment horizontal="center" vertical="center" wrapText="1"/>
      <protection/>
    </xf>
    <xf numFmtId="0" fontId="3" fillId="0" borderId="11" xfId="53" applyFont="1" applyBorder="1" applyAlignment="1">
      <alignment horizontal="center" vertical="center"/>
      <protection/>
    </xf>
    <xf numFmtId="0" fontId="3" fillId="0" borderId="12" xfId="53" applyFont="1" applyBorder="1" applyAlignment="1">
      <alignment horizontal="center" vertical="center"/>
      <protection/>
    </xf>
    <xf numFmtId="0" fontId="3" fillId="0" borderId="13" xfId="53" applyFont="1" applyBorder="1" applyAlignment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tabSelected="1" zoomScale="80" zoomScaleNormal="80" zoomScaleSheetLayoutView="90" zoomScalePageLayoutView="0" workbookViewId="0" topLeftCell="A1">
      <selection activeCell="S29" sqref="S27:S29"/>
    </sheetView>
  </sheetViews>
  <sheetFormatPr defaultColWidth="9.140625" defaultRowHeight="15"/>
  <cols>
    <col min="1" max="1" width="5.7109375" style="2" customWidth="1"/>
    <col min="2" max="2" width="39.00390625" style="7" customWidth="1"/>
    <col min="3" max="3" width="11.57421875" style="17" customWidth="1"/>
    <col min="4" max="4" width="6.421875" style="2" customWidth="1"/>
    <col min="5" max="6" width="6.7109375" style="2" customWidth="1"/>
    <col min="7" max="7" width="9.140625" style="2" customWidth="1"/>
    <col min="8" max="8" width="6.7109375" style="21" customWidth="1"/>
    <col min="9" max="9" width="7.7109375" style="21" customWidth="1"/>
    <col min="10" max="10" width="8.8515625" style="2" customWidth="1"/>
    <col min="11" max="11" width="9.8515625" style="2" customWidth="1"/>
    <col min="12" max="12" width="11.57421875" style="2" customWidth="1"/>
    <col min="13" max="13" width="12.28125" style="2" customWidth="1"/>
    <col min="14" max="14" width="14.140625" style="2" customWidth="1"/>
    <col min="15" max="15" width="10.57421875" style="23" customWidth="1"/>
    <col min="16" max="16" width="12.28125" style="29" customWidth="1"/>
  </cols>
  <sheetData>
    <row r="1" spans="1:16" s="16" customFormat="1" ht="17.25" customHeight="1">
      <c r="A1" s="54" t="s">
        <v>16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20"/>
      <c r="O1" s="23"/>
      <c r="P1" s="29"/>
    </row>
    <row r="2" spans="1:14" ht="15">
      <c r="A2" s="1"/>
      <c r="B2" s="56" t="s">
        <v>15</v>
      </c>
      <c r="C2" s="57"/>
      <c r="D2" s="56"/>
      <c r="E2" s="56"/>
      <c r="F2" s="1"/>
      <c r="G2" s="1"/>
      <c r="J2" s="1"/>
      <c r="M2" s="3"/>
      <c r="N2" s="3"/>
    </row>
    <row r="3" spans="1:14" ht="15">
      <c r="A3" s="3"/>
      <c r="B3" s="9" t="s">
        <v>13</v>
      </c>
      <c r="C3" s="22">
        <f ca="1">TODAY()</f>
        <v>44068</v>
      </c>
      <c r="D3" s="58"/>
      <c r="E3" s="59"/>
      <c r="F3" s="59"/>
      <c r="G3" s="59"/>
      <c r="H3" s="1"/>
      <c r="I3" s="1"/>
      <c r="J3" s="1"/>
      <c r="M3" s="3"/>
      <c r="N3" s="3"/>
    </row>
    <row r="4" ht="6" customHeight="1"/>
    <row r="5" spans="1:15" ht="15" customHeight="1">
      <c r="A5" s="47" t="s">
        <v>20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3"/>
      <c r="N5" s="3"/>
      <c r="O5" s="19"/>
    </row>
    <row r="6" spans="1:16" ht="18.75" customHeight="1">
      <c r="A6" s="41" t="s">
        <v>0</v>
      </c>
      <c r="B6" s="48" t="s">
        <v>1</v>
      </c>
      <c r="C6" s="60" t="s">
        <v>17</v>
      </c>
      <c r="D6" s="4" t="s">
        <v>14</v>
      </c>
      <c r="E6" s="4" t="s">
        <v>2</v>
      </c>
      <c r="F6" s="4" t="s">
        <v>3</v>
      </c>
      <c r="G6" s="41" t="s">
        <v>4</v>
      </c>
      <c r="H6" s="41" t="s">
        <v>5</v>
      </c>
      <c r="I6" s="41" t="s">
        <v>6</v>
      </c>
      <c r="J6" s="63" t="s">
        <v>7</v>
      </c>
      <c r="K6" s="60" t="s">
        <v>8</v>
      </c>
      <c r="L6" s="41" t="s">
        <v>9</v>
      </c>
      <c r="M6" s="41" t="s">
        <v>10</v>
      </c>
      <c r="N6" s="41" t="s">
        <v>11</v>
      </c>
      <c r="O6" s="41" t="s">
        <v>18</v>
      </c>
      <c r="P6" s="51" t="s">
        <v>19</v>
      </c>
    </row>
    <row r="7" spans="1:16" s="14" customFormat="1" ht="15" customHeight="1">
      <c r="A7" s="42"/>
      <c r="B7" s="49"/>
      <c r="C7" s="61"/>
      <c r="D7" s="44" t="s">
        <v>12</v>
      </c>
      <c r="E7" s="45"/>
      <c r="F7" s="46"/>
      <c r="G7" s="42"/>
      <c r="H7" s="42"/>
      <c r="I7" s="42"/>
      <c r="J7" s="64"/>
      <c r="K7" s="61"/>
      <c r="L7" s="42"/>
      <c r="M7" s="42"/>
      <c r="N7" s="42"/>
      <c r="O7" s="42"/>
      <c r="P7" s="52"/>
    </row>
    <row r="8" spans="1:16" s="12" customFormat="1" ht="27.75" customHeight="1">
      <c r="A8" s="43"/>
      <c r="B8" s="50"/>
      <c r="C8" s="62"/>
      <c r="D8" s="8">
        <v>30</v>
      </c>
      <c r="E8" s="8">
        <v>45</v>
      </c>
      <c r="F8" s="8">
        <v>40</v>
      </c>
      <c r="G8" s="43"/>
      <c r="H8" s="43"/>
      <c r="I8" s="43"/>
      <c r="J8" s="65"/>
      <c r="K8" s="62"/>
      <c r="L8" s="43"/>
      <c r="M8" s="43"/>
      <c r="N8" s="43"/>
      <c r="O8" s="43"/>
      <c r="P8" s="53"/>
    </row>
    <row r="9" spans="1:19" ht="15">
      <c r="A9" s="11">
        <v>1</v>
      </c>
      <c r="B9" s="18" t="s">
        <v>30</v>
      </c>
      <c r="C9" s="11"/>
      <c r="D9" s="13">
        <v>50</v>
      </c>
      <c r="E9" s="13">
        <v>90</v>
      </c>
      <c r="F9" s="13">
        <v>75</v>
      </c>
      <c r="G9" s="13">
        <f>SUM(D9:F9)</f>
        <v>215</v>
      </c>
      <c r="H9" s="11"/>
      <c r="I9" s="11"/>
      <c r="J9" s="11">
        <f>SUM(D9:F9,H9:I9)</f>
        <v>215</v>
      </c>
      <c r="K9" s="11" t="s">
        <v>23</v>
      </c>
      <c r="L9" s="11">
        <v>2</v>
      </c>
      <c r="M9" s="11" t="s">
        <v>31</v>
      </c>
      <c r="N9" s="6"/>
      <c r="O9" s="25">
        <v>44057</v>
      </c>
      <c r="P9" s="30">
        <f>AVERAGE(D9:F9)</f>
        <v>71.66666666666667</v>
      </c>
      <c r="S9" s="28"/>
    </row>
    <row r="10" spans="1:16" ht="15">
      <c r="A10" s="10">
        <v>2</v>
      </c>
      <c r="B10" s="15" t="s">
        <v>28</v>
      </c>
      <c r="C10" s="31"/>
      <c r="D10" s="13">
        <v>50</v>
      </c>
      <c r="E10" s="13">
        <v>56</v>
      </c>
      <c r="F10" s="13">
        <v>89</v>
      </c>
      <c r="G10" s="11">
        <f>SUM(D10:F10)</f>
        <v>195</v>
      </c>
      <c r="H10" s="11"/>
      <c r="I10" s="11">
        <v>5</v>
      </c>
      <c r="J10" s="11">
        <f>SUM(D10:F10,H10:I10)</f>
        <v>200</v>
      </c>
      <c r="K10" s="11" t="s">
        <v>23</v>
      </c>
      <c r="L10" s="11">
        <v>1</v>
      </c>
      <c r="M10" s="11" t="s">
        <v>29</v>
      </c>
      <c r="N10" s="11"/>
      <c r="O10" s="27">
        <v>44043</v>
      </c>
      <c r="P10" s="30">
        <f>AVERAGE(D10:F10)</f>
        <v>65</v>
      </c>
    </row>
    <row r="11" spans="1:16" ht="15">
      <c r="A11" s="11">
        <v>3</v>
      </c>
      <c r="B11" s="18" t="s">
        <v>24</v>
      </c>
      <c r="C11" s="11"/>
      <c r="D11" s="11">
        <v>45</v>
      </c>
      <c r="E11" s="11">
        <v>69</v>
      </c>
      <c r="F11" s="11">
        <v>80</v>
      </c>
      <c r="G11" s="13">
        <v>194</v>
      </c>
      <c r="H11" s="11"/>
      <c r="I11" s="11">
        <v>5</v>
      </c>
      <c r="J11" s="11">
        <v>199</v>
      </c>
      <c r="K11" s="11" t="s">
        <v>23</v>
      </c>
      <c r="L11" s="11">
        <v>1</v>
      </c>
      <c r="M11" s="11" t="s">
        <v>25</v>
      </c>
      <c r="N11" s="6"/>
      <c r="O11" s="25">
        <v>44049</v>
      </c>
      <c r="P11" s="30">
        <f>AVERAGE(D11:F11)</f>
        <v>64.66666666666667</v>
      </c>
    </row>
    <row r="12" spans="1:16" ht="15">
      <c r="A12" s="11">
        <v>4</v>
      </c>
      <c r="B12" s="15" t="s">
        <v>26</v>
      </c>
      <c r="C12" s="13"/>
      <c r="D12" s="13">
        <v>50</v>
      </c>
      <c r="E12" s="13">
        <v>68</v>
      </c>
      <c r="F12" s="13">
        <v>76</v>
      </c>
      <c r="G12" s="11">
        <v>194</v>
      </c>
      <c r="H12" s="11"/>
      <c r="I12" s="11">
        <v>5</v>
      </c>
      <c r="J12" s="11">
        <v>199</v>
      </c>
      <c r="K12" s="11" t="s">
        <v>23</v>
      </c>
      <c r="L12" s="10">
        <v>1</v>
      </c>
      <c r="M12" s="10" t="s">
        <v>27</v>
      </c>
      <c r="N12" s="5"/>
      <c r="O12" s="25">
        <v>44049</v>
      </c>
      <c r="P12" s="30">
        <f>AVERAGE(D12:F12)</f>
        <v>64.66666666666667</v>
      </c>
    </row>
    <row r="13" spans="1:16" ht="15">
      <c r="A13" s="32">
        <v>5</v>
      </c>
      <c r="B13" s="37" t="s">
        <v>21</v>
      </c>
      <c r="C13" s="39" t="s">
        <v>35</v>
      </c>
      <c r="D13" s="34">
        <v>62</v>
      </c>
      <c r="E13" s="34">
        <v>49</v>
      </c>
      <c r="F13" s="34">
        <v>60</v>
      </c>
      <c r="G13" s="32">
        <f>SUM(D13:F13)</f>
        <v>171</v>
      </c>
      <c r="H13" s="32"/>
      <c r="I13" s="32">
        <v>5</v>
      </c>
      <c r="J13" s="32">
        <f>SUM(D13:F13,H13:I13)</f>
        <v>176</v>
      </c>
      <c r="K13" s="32" t="s">
        <v>23</v>
      </c>
      <c r="L13" s="32">
        <v>3</v>
      </c>
      <c r="M13" s="32" t="s">
        <v>22</v>
      </c>
      <c r="N13" s="32"/>
      <c r="O13" s="35">
        <v>44044</v>
      </c>
      <c r="P13" s="38">
        <f>AVERAGE(D13:F13)</f>
        <v>57</v>
      </c>
    </row>
    <row r="14" spans="1:19" ht="15">
      <c r="A14" s="32">
        <v>6</v>
      </c>
      <c r="B14" s="33" t="s">
        <v>34</v>
      </c>
      <c r="C14" s="40" t="s">
        <v>35</v>
      </c>
      <c r="D14" s="34">
        <v>45</v>
      </c>
      <c r="E14" s="32">
        <v>57</v>
      </c>
      <c r="F14" s="32">
        <v>69</v>
      </c>
      <c r="G14" s="34">
        <f>SUM(D14:F14)</f>
        <v>171</v>
      </c>
      <c r="H14" s="32"/>
      <c r="I14" s="32">
        <v>5</v>
      </c>
      <c r="J14" s="32">
        <f>SUM(D14:F14,H14:I14)</f>
        <v>176</v>
      </c>
      <c r="K14" s="32" t="s">
        <v>23</v>
      </c>
      <c r="L14" s="32">
        <v>1</v>
      </c>
      <c r="M14" s="32" t="s">
        <v>36</v>
      </c>
      <c r="N14" s="32"/>
      <c r="O14" s="35">
        <v>44043</v>
      </c>
      <c r="P14" s="36">
        <f>AVERAGE(D14:F14)</f>
        <v>57</v>
      </c>
      <c r="S14" s="28"/>
    </row>
    <row r="15" spans="1:16" ht="15">
      <c r="A15" s="11">
        <v>7</v>
      </c>
      <c r="B15" s="15" t="s">
        <v>37</v>
      </c>
      <c r="C15" s="13" t="s">
        <v>38</v>
      </c>
      <c r="D15" s="13">
        <v>56</v>
      </c>
      <c r="E15" s="13">
        <v>51</v>
      </c>
      <c r="F15" s="13">
        <v>62</v>
      </c>
      <c r="G15" s="11">
        <f>SUM(D15:F15)</f>
        <v>169</v>
      </c>
      <c r="H15" s="11"/>
      <c r="I15" s="11">
        <v>5</v>
      </c>
      <c r="J15" s="11">
        <f>SUM(D15:F15,H15:I15)</f>
        <v>174</v>
      </c>
      <c r="K15" s="10" t="s">
        <v>23</v>
      </c>
      <c r="L15" s="10">
        <v>1</v>
      </c>
      <c r="M15" s="10" t="s">
        <v>39</v>
      </c>
      <c r="N15" s="25"/>
      <c r="O15" s="25">
        <v>44047</v>
      </c>
      <c r="P15" s="30">
        <f>AVERAGE(D15:F15)</f>
        <v>56.333333333333336</v>
      </c>
    </row>
    <row r="16" spans="1:16" ht="15">
      <c r="A16" s="11">
        <v>8</v>
      </c>
      <c r="B16" s="15" t="s">
        <v>32</v>
      </c>
      <c r="C16" s="13"/>
      <c r="D16" s="13">
        <v>50</v>
      </c>
      <c r="E16" s="13">
        <v>51</v>
      </c>
      <c r="F16" s="13">
        <v>64</v>
      </c>
      <c r="G16" s="11">
        <f>SUM(D16:F16)</f>
        <v>165</v>
      </c>
      <c r="H16" s="11"/>
      <c r="I16" s="11">
        <v>4</v>
      </c>
      <c r="J16" s="11">
        <f>SUM(D16:F16,H16:I16)</f>
        <v>169</v>
      </c>
      <c r="K16" s="11" t="s">
        <v>23</v>
      </c>
      <c r="L16" s="10">
        <v>1</v>
      </c>
      <c r="M16" s="10" t="s">
        <v>33</v>
      </c>
      <c r="N16" s="5"/>
      <c r="O16" s="25">
        <v>44060</v>
      </c>
      <c r="P16" s="30">
        <f>AVERAGE(D16:F16)</f>
        <v>55</v>
      </c>
    </row>
    <row r="17" spans="1:16" ht="15">
      <c r="A17" s="11">
        <v>9</v>
      </c>
      <c r="B17" s="15"/>
      <c r="C17" s="13"/>
      <c r="D17" s="13"/>
      <c r="E17" s="13"/>
      <c r="F17" s="13"/>
      <c r="G17" s="11">
        <f>SUM(D17:F17)</f>
        <v>0</v>
      </c>
      <c r="H17" s="11"/>
      <c r="I17" s="11"/>
      <c r="J17" s="11">
        <f>SUM(D17:F17,H17:I17)</f>
        <v>0</v>
      </c>
      <c r="K17" s="11"/>
      <c r="L17" s="10"/>
      <c r="M17" s="10"/>
      <c r="N17" s="5"/>
      <c r="O17" s="26"/>
      <c r="P17" s="30" t="e">
        <f>AVERAGE(D17:F17)</f>
        <v>#DIV/0!</v>
      </c>
    </row>
    <row r="18" spans="1:16" ht="15">
      <c r="A18" s="11">
        <v>10</v>
      </c>
      <c r="B18" s="24"/>
      <c r="C18" s="13"/>
      <c r="D18" s="13"/>
      <c r="E18" s="13"/>
      <c r="F18" s="13"/>
      <c r="G18" s="11">
        <f>SUM(D18:F18)</f>
        <v>0</v>
      </c>
      <c r="H18" s="11"/>
      <c r="I18" s="11"/>
      <c r="J18" s="11">
        <f>SUM(D18:F18,H18:I18)</f>
        <v>0</v>
      </c>
      <c r="K18" s="11"/>
      <c r="L18" s="10"/>
      <c r="M18" s="10"/>
      <c r="N18" s="5"/>
      <c r="O18" s="25"/>
      <c r="P18" s="30" t="e">
        <f>AVERAGE(D18:F18)</f>
        <v>#DIV/0!</v>
      </c>
    </row>
  </sheetData>
  <sheetProtection/>
  <autoFilter ref="A6:P18">
    <sortState ref="A7:P18">
      <sortCondition descending="1" sortBy="value" ref="J7:J18"/>
    </sortState>
  </autoFilter>
  <mergeCells count="18">
    <mergeCell ref="O6:O8"/>
    <mergeCell ref="P6:P8"/>
    <mergeCell ref="A1:M1"/>
    <mergeCell ref="B2:E2"/>
    <mergeCell ref="D3:G3"/>
    <mergeCell ref="K6:K8"/>
    <mergeCell ref="L6:L8"/>
    <mergeCell ref="I6:I8"/>
    <mergeCell ref="J6:J8"/>
    <mergeCell ref="C6:C8"/>
    <mergeCell ref="N6:N8"/>
    <mergeCell ref="D7:F7"/>
    <mergeCell ref="A5:L5"/>
    <mergeCell ref="B6:B8"/>
    <mergeCell ref="A6:A8"/>
    <mergeCell ref="G6:G8"/>
    <mergeCell ref="H6:H8"/>
    <mergeCell ref="M6:M8"/>
  </mergeCells>
  <conditionalFormatting sqref="D10:D11 D13 D15 D17:D18">
    <cfRule type="cellIs" priority="57" dxfId="28" operator="lessThan" stopIfTrue="1">
      <formula>$D$8</formula>
    </cfRule>
  </conditionalFormatting>
  <conditionalFormatting sqref="E10:E11 E13 E17:E18">
    <cfRule type="cellIs" priority="56" dxfId="28" operator="lessThan" stopIfTrue="1">
      <formula>$E$8</formula>
    </cfRule>
  </conditionalFormatting>
  <conditionalFormatting sqref="F10:F11 F13 F15 F17:F18">
    <cfRule type="cellIs" priority="55" dxfId="28" operator="lessThan" stopIfTrue="1">
      <formula>$F$8</formula>
    </cfRule>
  </conditionalFormatting>
  <conditionalFormatting sqref="D18">
    <cfRule type="cellIs" priority="53" dxfId="28" operator="lessThan" stopIfTrue="1">
      <formula>$D$8</formula>
    </cfRule>
  </conditionalFormatting>
  <conditionalFormatting sqref="D10:D11 D13 D15 D17:D18">
    <cfRule type="cellIs" priority="52" dxfId="28" operator="lessThan" stopIfTrue="1">
      <formula>$D$8</formula>
    </cfRule>
  </conditionalFormatting>
  <conditionalFormatting sqref="E10:E11 E13 E17:E18">
    <cfRule type="cellIs" priority="51" dxfId="28" operator="lessThan" stopIfTrue="1">
      <formula>$E$8</formula>
    </cfRule>
  </conditionalFormatting>
  <conditionalFormatting sqref="F10:F11 F13 F15 F17:F18">
    <cfRule type="cellIs" priority="50" dxfId="28" operator="lessThan" stopIfTrue="1">
      <formula>$F$8</formula>
    </cfRule>
  </conditionalFormatting>
  <conditionalFormatting sqref="B5:C6 B7">
    <cfRule type="cellIs" priority="71" dxfId="28" operator="equal" stopIfTrue="1">
      <formula>"Ф.И.О"</formula>
    </cfRule>
    <cfRule type="colorScale" priority="72" dxfId="29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12:F12">
    <cfRule type="cellIs" priority="18" dxfId="28" operator="lessThan" stopIfTrue="1">
      <formula>$D$8</formula>
    </cfRule>
  </conditionalFormatting>
  <conditionalFormatting sqref="D12:F12">
    <cfRule type="cellIs" priority="17" dxfId="28" operator="lessThan" stopIfTrue="1">
      <formula>$D$8</formula>
    </cfRule>
  </conditionalFormatting>
  <conditionalFormatting sqref="E15">
    <cfRule type="cellIs" priority="16" dxfId="28" operator="lessThan" stopIfTrue="1">
      <formula>$D$8</formula>
    </cfRule>
  </conditionalFormatting>
  <conditionalFormatting sqref="E15">
    <cfRule type="cellIs" priority="15" dxfId="28" operator="lessThan" stopIfTrue="1">
      <formula>$D$8</formula>
    </cfRule>
  </conditionalFormatting>
  <conditionalFormatting sqref="E14">
    <cfRule type="cellIs" priority="13" dxfId="28" operator="lessThan" stopIfTrue="1">
      <formula>$E$13</formula>
    </cfRule>
  </conditionalFormatting>
  <conditionalFormatting sqref="F14">
    <cfRule type="cellIs" priority="12" dxfId="28" operator="lessThan" stopIfTrue="1">
      <formula>$F$13</formula>
    </cfRule>
  </conditionalFormatting>
  <conditionalFormatting sqref="D14">
    <cfRule type="cellIs" priority="11" dxfId="28" operator="lessThan" stopIfTrue="1">
      <formula>$D$8</formula>
    </cfRule>
  </conditionalFormatting>
  <conditionalFormatting sqref="D14">
    <cfRule type="cellIs" priority="10" dxfId="28" operator="lessThan" stopIfTrue="1">
      <formula>$D$8</formula>
    </cfRule>
  </conditionalFormatting>
  <conditionalFormatting sqref="D9">
    <cfRule type="cellIs" priority="73" dxfId="28" operator="lessThan" stopIfTrue="1">
      <formula>$D$14</formula>
    </cfRule>
  </conditionalFormatting>
  <conditionalFormatting sqref="E9">
    <cfRule type="cellIs" priority="74" dxfId="28" operator="lessThan" stopIfTrue="1">
      <formula>$E$14</formula>
    </cfRule>
  </conditionalFormatting>
  <conditionalFormatting sqref="F9">
    <cfRule type="cellIs" priority="75" dxfId="28" operator="lessThan" stopIfTrue="1">
      <formula>$F$14</formula>
    </cfRule>
  </conditionalFormatting>
  <conditionalFormatting sqref="D16">
    <cfRule type="cellIs" priority="6" dxfId="28" operator="lessThan" stopIfTrue="1">
      <formula>$D$8</formula>
    </cfRule>
  </conditionalFormatting>
  <conditionalFormatting sqref="F16">
    <cfRule type="cellIs" priority="5" dxfId="28" operator="lessThan" stopIfTrue="1">
      <formula>$F$8</formula>
    </cfRule>
  </conditionalFormatting>
  <conditionalFormatting sqref="D16">
    <cfRule type="cellIs" priority="4" dxfId="28" operator="lessThan" stopIfTrue="1">
      <formula>$D$8</formula>
    </cfRule>
  </conditionalFormatting>
  <conditionalFormatting sqref="F16">
    <cfRule type="cellIs" priority="3" dxfId="28" operator="lessThan" stopIfTrue="1">
      <formula>$F$8</formula>
    </cfRule>
  </conditionalFormatting>
  <conditionalFormatting sqref="E16">
    <cfRule type="cellIs" priority="2" dxfId="28" operator="lessThan" stopIfTrue="1">
      <formula>$D$8</formula>
    </cfRule>
  </conditionalFormatting>
  <conditionalFormatting sqref="E16">
    <cfRule type="cellIs" priority="1" dxfId="28" operator="lessThan" stopIfTrue="1">
      <formula>$D$8</formula>
    </cfRule>
  </conditionalFormatting>
  <printOptions/>
  <pageMargins left="0" right="0" top="0" bottom="0" header="0.31496062992125984" footer="0.3149606299212598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u0400748</dc:creator>
  <cp:keywords/>
  <dc:description/>
  <cp:lastModifiedBy>З.И.</cp:lastModifiedBy>
  <cp:lastPrinted>2019-07-24T05:29:54Z</cp:lastPrinted>
  <dcterms:created xsi:type="dcterms:W3CDTF">2016-06-21T15:13:16Z</dcterms:created>
  <dcterms:modified xsi:type="dcterms:W3CDTF">2020-08-25T14:57:31Z</dcterms:modified>
  <cp:category/>
  <cp:version/>
  <cp:contentType/>
  <cp:contentStatus/>
</cp:coreProperties>
</file>